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I:\AVS\ASC-S\Mitarbeiter ASC\Birrer Roland\Projekte\Stundenplanformulare LP21\Definitive Versionen LP 21\Version 2026\"/>
    </mc:Choice>
  </mc:AlternateContent>
  <xr:revisionPtr revIDLastSave="0" documentId="13_ncr:1_{5A6850C3-4428-4A4A-A330-4A730A0DC8CD}" xr6:coauthVersionLast="47" xr6:coauthVersionMax="47" xr10:uidLastSave="{00000000-0000-0000-0000-000000000000}"/>
  <workbookProtection workbookPassword="C4B6" lockStructure="1"/>
  <bookViews>
    <workbookView xWindow="-103" yWindow="-103" windowWidth="16663" windowHeight="9772" xr2:uid="{00000000-000D-0000-FFFF-FFFF00000000}"/>
  </bookViews>
  <sheets>
    <sheet name="KG-Zweitlehrperson" sheetId="8" r:id="rId1"/>
  </sheets>
  <definedNames>
    <definedName name="_xlnm.Print_Area" localSheetId="0">'KG-Zweitlehrperson'!$A$1:$O$50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G87" i="8"/>
  <c r="G88" i="8"/>
  <c r="K80" i="8"/>
  <c r="I79" i="8"/>
  <c r="I80" i="8"/>
  <c r="G79" i="8"/>
  <c r="G80" i="8"/>
  <c r="E76" i="8"/>
  <c r="G75" i="8"/>
  <c r="K69" i="8"/>
  <c r="K72" i="8"/>
  <c r="I68" i="8"/>
  <c r="G71" i="8"/>
  <c r="G72" i="8"/>
  <c r="E60" i="8"/>
  <c r="E83" i="8" s="1"/>
  <c r="G60" i="8"/>
  <c r="G67" i="8" s="1"/>
  <c r="I60" i="8"/>
  <c r="I67" i="8" s="1"/>
  <c r="K60" i="8"/>
  <c r="K75" i="8" s="1"/>
  <c r="E61" i="8"/>
  <c r="E84" i="8" s="1"/>
  <c r="G61" i="8"/>
  <c r="G68" i="8" s="1"/>
  <c r="I61" i="8"/>
  <c r="I76" i="8" s="1"/>
  <c r="K61" i="8"/>
  <c r="K84" i="8" s="1"/>
  <c r="E62" i="8"/>
  <c r="E77" i="8" s="1"/>
  <c r="G62" i="8"/>
  <c r="G69" i="8" s="1"/>
  <c r="I62" i="8"/>
  <c r="I85" i="8" s="1"/>
  <c r="K62" i="8"/>
  <c r="K85" i="8" s="1"/>
  <c r="E63" i="8"/>
  <c r="E78" i="8" s="1"/>
  <c r="G63" i="8"/>
  <c r="G70" i="8" s="1"/>
  <c r="I63" i="8"/>
  <c r="I86" i="8" s="1"/>
  <c r="K63" i="8"/>
  <c r="K86" i="8" s="1"/>
  <c r="E64" i="8"/>
  <c r="E79" i="8" s="1"/>
  <c r="I64" i="8"/>
  <c r="I87" i="8" s="1"/>
  <c r="K64" i="8"/>
  <c r="K87" i="8" s="1"/>
  <c r="E65" i="8"/>
  <c r="E88" i="8" s="1"/>
  <c r="I65" i="8"/>
  <c r="I88" i="8" s="1"/>
  <c r="K65" i="8"/>
  <c r="K88" i="8" s="1"/>
  <c r="C65" i="8"/>
  <c r="C88" i="8" s="1"/>
  <c r="C64" i="8"/>
  <c r="C87" i="8" s="1"/>
  <c r="C63" i="8"/>
  <c r="C86" i="8" s="1"/>
  <c r="C61" i="8"/>
  <c r="C68" i="8" s="1"/>
  <c r="B54" i="8"/>
  <c r="B56" i="8" s="1"/>
  <c r="C56" i="8" s="1"/>
  <c r="F56" i="8" s="1"/>
  <c r="C60" i="8"/>
  <c r="C83" i="8" s="1"/>
  <c r="C62" i="8"/>
  <c r="C77" i="8" s="1"/>
  <c r="B25" i="8"/>
  <c r="B24" i="8" s="1"/>
  <c r="B23" i="8"/>
  <c r="B18" i="8"/>
  <c r="N40" i="8"/>
  <c r="N12" i="8"/>
  <c r="N6" i="8"/>
  <c r="C76" i="8" l="1"/>
  <c r="I78" i="8"/>
  <c r="I77" i="8"/>
  <c r="K78" i="8"/>
  <c r="K77" i="8"/>
  <c r="G83" i="8"/>
  <c r="I83" i="8"/>
  <c r="E68" i="8"/>
  <c r="C84" i="8"/>
  <c r="E86" i="8"/>
  <c r="I70" i="8"/>
  <c r="I69" i="8"/>
  <c r="K71" i="8"/>
  <c r="K79" i="8"/>
  <c r="K70" i="8"/>
  <c r="K76" i="8"/>
  <c r="K68" i="8"/>
  <c r="K67" i="8"/>
  <c r="K83" i="8"/>
  <c r="I72" i="8"/>
  <c r="I71" i="8"/>
  <c r="I84" i="8"/>
  <c r="I75" i="8"/>
  <c r="G86" i="8"/>
  <c r="G78" i="8"/>
  <c r="G85" i="8"/>
  <c r="G77" i="8"/>
  <c r="G84" i="8"/>
  <c r="G76" i="8"/>
  <c r="E80" i="8"/>
  <c r="E72" i="8"/>
  <c r="E85" i="8"/>
  <c r="E69" i="8"/>
  <c r="E67" i="8"/>
  <c r="E75" i="8"/>
  <c r="C85" i="8"/>
  <c r="E87" i="8"/>
  <c r="C71" i="8"/>
  <c r="C79" i="8"/>
  <c r="C69" i="8"/>
  <c r="C75" i="8"/>
  <c r="C67" i="8"/>
  <c r="C70" i="8"/>
  <c r="E71" i="8"/>
  <c r="E70" i="8"/>
  <c r="C80" i="8"/>
  <c r="C72" i="8"/>
  <c r="C78" i="8"/>
  <c r="G73" i="8"/>
  <c r="B19" i="8"/>
  <c r="B21" i="8" s="1"/>
  <c r="B20" i="8" s="1"/>
  <c r="B55" i="8"/>
  <c r="C55" i="8" s="1"/>
  <c r="F55" i="8" s="1"/>
  <c r="I73" i="8" l="1"/>
  <c r="K81" i="8"/>
  <c r="K73" i="8"/>
  <c r="E73" i="8"/>
  <c r="C73" i="8"/>
  <c r="M73" i="8" s="1"/>
  <c r="C81" i="8"/>
  <c r="G89" i="8"/>
  <c r="I81" i="8"/>
  <c r="E81" i="8"/>
  <c r="G81" i="8"/>
  <c r="I89" i="8"/>
  <c r="C89" i="8"/>
  <c r="K89" i="8"/>
  <c r="K32" i="8" s="1"/>
  <c r="E89" i="8"/>
  <c r="I32" i="8" l="1"/>
  <c r="G32" i="8"/>
  <c r="M81" i="8"/>
  <c r="C32" i="8"/>
  <c r="M89" i="8"/>
  <c r="E32" i="8"/>
  <c r="M32" i="8" l="1"/>
  <c r="M4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 Ulrich</author>
    <author>Roland Birrer</author>
  </authors>
  <commentList>
    <comment ref="K6" authorId="0" shapeId="0" xr:uid="{00000000-0006-0000-0000-000001000000}">
      <text>
        <r>
          <rPr>
            <sz val="8"/>
            <color indexed="81"/>
            <rFont val="Tahoma"/>
            <family val="2"/>
          </rPr>
          <t>z.B. 2020/21</t>
        </r>
      </text>
    </comment>
    <comment ref="K1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Datum eingeben, z.B. 3.5.78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5" authorId="0" shapeId="0" xr:uid="{00000000-0006-0000-0000-000003000000}">
      <text>
        <r>
          <rPr>
            <sz val="8"/>
            <color indexed="81"/>
            <rFont val="Tahoma"/>
            <family val="2"/>
          </rPr>
          <t>Start
Empfang vm</t>
        </r>
      </text>
    </comment>
    <comment ref="M15" authorId="0" shapeId="0" xr:uid="{00000000-0006-0000-0000-000004000000}">
      <text>
        <r>
          <rPr>
            <sz val="8"/>
            <color indexed="81"/>
            <rFont val="Tahoma"/>
            <family val="2"/>
          </rPr>
          <t>Empfangszeit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8" authorId="1" shapeId="0" xr:uid="{00000000-0006-0000-0000-000005000000}">
      <text>
        <r>
          <rPr>
            <sz val="9"/>
            <color indexed="81"/>
            <rFont val="Segoe UI"/>
            <family val="2"/>
          </rPr>
          <t>Pausenzeit</t>
        </r>
      </text>
    </comment>
    <comment ref="M20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Entlassungszeit
</t>
        </r>
      </text>
    </comment>
    <comment ref="B22" authorId="0" shapeId="0" xr:uid="{00000000-0006-0000-0000-000007000000}">
      <text>
        <r>
          <rPr>
            <sz val="8"/>
            <color indexed="81"/>
            <rFont val="Tahoma"/>
            <family val="2"/>
          </rPr>
          <t>Start
Empfang nm</t>
        </r>
      </text>
    </comment>
    <comment ref="M22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Empfangszeit
</t>
        </r>
      </text>
    </comment>
    <comment ref="M24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Entlassungszeit
</t>
        </r>
      </text>
    </comment>
    <comment ref="C45" authorId="1" shapeId="0" xr:uid="{00000000-0006-0000-0000-00000A000000}">
      <text>
        <r>
          <rPr>
            <sz val="9"/>
            <color indexed="81"/>
            <rFont val="Segoe UI"/>
            <charset val="1"/>
          </rPr>
          <t xml:space="preserve">Für interne / spezielle Informationen nach Vorgabe der Schulleitung
</t>
        </r>
      </text>
    </comment>
  </commentList>
</comments>
</file>

<file path=xl/sharedStrings.xml><?xml version="1.0" encoding="utf-8"?>
<sst xmlns="http://schemas.openxmlformats.org/spreadsheetml/2006/main" count="74" uniqueCount="65">
  <si>
    <t>Strasse</t>
  </si>
  <si>
    <t>PLZ Wohnort</t>
  </si>
  <si>
    <t>E-Mail Adresse</t>
  </si>
  <si>
    <t>Montag</t>
  </si>
  <si>
    <t>Dienstag</t>
  </si>
  <si>
    <t>Mittwoch</t>
  </si>
  <si>
    <t>Donnerstag</t>
  </si>
  <si>
    <t>Freitag</t>
  </si>
  <si>
    <t>A</t>
  </si>
  <si>
    <t>B</t>
  </si>
  <si>
    <t>Mo</t>
  </si>
  <si>
    <t>Di</t>
  </si>
  <si>
    <t>Mi</t>
  </si>
  <si>
    <t>Do</t>
  </si>
  <si>
    <t>Fr</t>
  </si>
  <si>
    <t>geb.</t>
  </si>
  <si>
    <t>Datum / Unterschrift Lehrperson</t>
  </si>
  <si>
    <t>Datum / Schulleitung</t>
  </si>
  <si>
    <t>Zeilen</t>
  </si>
  <si>
    <t>Empf.-/ Entl.zeit</t>
  </si>
  <si>
    <t>Alle</t>
  </si>
  <si>
    <t>KG-Zimmer</t>
  </si>
  <si>
    <t>KG-Adresse</t>
  </si>
  <si>
    <t>KG-Lehrperson</t>
  </si>
  <si>
    <t>Unterrichtslektionen</t>
  </si>
  <si>
    <t xml:space="preserve"> </t>
  </si>
  <si>
    <t>Stundenplan Zweitlehrperson KG</t>
  </si>
  <si>
    <t xml:space="preserve">KG-Klasse </t>
  </si>
  <si>
    <t>plus weitere Lektionen:</t>
  </si>
  <si>
    <t>Bereich</t>
  </si>
  <si>
    <t>Kurzbeschrieb:</t>
  </si>
  <si>
    <t xml:space="preserve">       Unterricht in anderen Klassen</t>
  </si>
  <si>
    <t>Unt</t>
  </si>
  <si>
    <t xml:space="preserve">  +</t>
  </si>
  <si>
    <t xml:space="preserve">       und spezielle Aufgaben </t>
  </si>
  <si>
    <t>SL</t>
  </si>
  <si>
    <t xml:space="preserve">       in verschiedenen Pools</t>
  </si>
  <si>
    <t>SE</t>
  </si>
  <si>
    <t>SB</t>
  </si>
  <si>
    <t>plus "fremde" Lektionen:</t>
  </si>
  <si>
    <t xml:space="preserve">       Integrierte Sonderschulung</t>
  </si>
  <si>
    <t>Kanton</t>
  </si>
  <si>
    <t xml:space="preserve">       Unt. bei anderem Schulträger</t>
  </si>
  <si>
    <t>Gem/Bez</t>
  </si>
  <si>
    <t>bis</t>
  </si>
  <si>
    <t>&gt;= 0 Tage</t>
  </si>
  <si>
    <t>AE</t>
  </si>
  <si>
    <t>Formular by</t>
  </si>
  <si>
    <t>Emil Ulrich, Küssnacht</t>
  </si>
  <si>
    <t>041 850 16 17</t>
  </si>
  <si>
    <t>Pensum Lehrperson</t>
  </si>
  <si>
    <t>Schuljahr</t>
  </si>
  <si>
    <t>Tel. KG</t>
  </si>
  <si>
    <t>Tel. privat</t>
  </si>
  <si>
    <t>Total</t>
  </si>
  <si>
    <t>Pensum</t>
  </si>
  <si>
    <t>PLZ Schulort</t>
  </si>
  <si>
    <t>Abteilung Schulcontrolling</t>
  </si>
  <si>
    <t xml:space="preserve"> Eigenes Pensum</t>
  </si>
  <si>
    <t>Mobile</t>
  </si>
  <si>
    <t>Bemerkungen:</t>
  </si>
  <si>
    <t>ICT</t>
  </si>
  <si>
    <t xml:space="preserve">       Entlastung Klassenlehrperson</t>
  </si>
  <si>
    <t>KLP</t>
  </si>
  <si>
    <t>Version 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</si>
</sst>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6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FF0000"/>
      <name val="Arial"/>
      <family val="2"/>
    </font>
    <font>
      <b/>
      <u/>
      <sz val="10"/>
      <name val="Arial"/>
      <family val="2"/>
    </font>
    <font>
      <sz val="9"/>
      <color indexed="81"/>
      <name val="Segoe UI"/>
      <charset val="1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Protection="1"/>
    <xf numFmtId="0" fontId="0" fillId="0" borderId="0" xfId="0" applyAlignment="1" applyProtection="1">
      <alignment horizontal="left"/>
    </xf>
    <xf numFmtId="0" fontId="5" fillId="0" borderId="0" xfId="0" applyFont="1" applyProtection="1"/>
    <xf numFmtId="0" fontId="0" fillId="0" borderId="0" xfId="0" applyBorder="1" applyAlignment="1" applyProtection="1">
      <alignment horizontal="center"/>
    </xf>
    <xf numFmtId="0" fontId="6" fillId="0" borderId="0" xfId="0" applyFont="1" applyAlignment="1" applyProtection="1">
      <alignment horizontal="center" vertical="top"/>
    </xf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1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2" fillId="0" borderId="2" xfId="0" applyFont="1" applyBorder="1" applyAlignment="1" applyProtection="1">
      <alignment horizontal="left"/>
    </xf>
    <xf numFmtId="0" fontId="2" fillId="0" borderId="2" xfId="0" applyFont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 vertical="top"/>
    </xf>
    <xf numFmtId="0" fontId="0" fillId="0" borderId="0" xfId="0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0" fillId="2" borderId="3" xfId="0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20" fontId="4" fillId="2" borderId="5" xfId="0" applyNumberFormat="1" applyFont="1" applyFill="1" applyBorder="1" applyAlignment="1" applyProtection="1">
      <alignment horizontal="center" vertical="top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20" fontId="2" fillId="2" borderId="5" xfId="0" applyNumberFormat="1" applyFont="1" applyFill="1" applyBorder="1" applyAlignment="1" applyProtection="1">
      <alignment horizontal="center" vertical="top"/>
    </xf>
    <xf numFmtId="20" fontId="2" fillId="2" borderId="7" xfId="0" applyNumberFormat="1" applyFont="1" applyFill="1" applyBorder="1" applyAlignment="1" applyProtection="1">
      <alignment horizontal="center" vertical="top"/>
    </xf>
    <xf numFmtId="0" fontId="6" fillId="2" borderId="8" xfId="0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3" borderId="9" xfId="0" applyNumberFormat="1" applyFont="1" applyFill="1" applyBorder="1" applyAlignment="1" applyProtection="1">
      <alignment horizontal="center"/>
      <protection locked="0"/>
    </xf>
    <xf numFmtId="1" fontId="14" fillId="0" borderId="0" xfId="0" quotePrefix="1" applyNumberFormat="1" applyFont="1" applyAlignment="1" applyProtection="1">
      <alignment horizontal="left"/>
    </xf>
    <xf numFmtId="0" fontId="1" fillId="3" borderId="10" xfId="0" applyNumberFormat="1" applyFont="1" applyFill="1" applyBorder="1" applyAlignment="1" applyProtection="1">
      <alignment horizontal="center"/>
      <protection locked="0"/>
    </xf>
    <xf numFmtId="0" fontId="15" fillId="0" borderId="0" xfId="0" applyNumberFormat="1" applyFont="1" applyFill="1" applyBorder="1" applyAlignment="1" applyProtection="1">
      <alignment horizontal="center"/>
    </xf>
    <xf numFmtId="0" fontId="2" fillId="4" borderId="11" xfId="0" applyNumberFormat="1" applyFont="1" applyFill="1" applyBorder="1" applyAlignment="1" applyProtection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horizontal="left"/>
    </xf>
    <xf numFmtId="0" fontId="7" fillId="0" borderId="0" xfId="0" quotePrefix="1" applyFont="1" applyProtection="1"/>
    <xf numFmtId="0" fontId="16" fillId="0" borderId="1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65" fontId="7" fillId="0" borderId="0" xfId="0" applyNumberFormat="1" applyFont="1" applyProtection="1"/>
    <xf numFmtId="0" fontId="7" fillId="0" borderId="0" xfId="0" applyNumberFormat="1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Fill="1" applyProtection="1"/>
    <xf numFmtId="164" fontId="7" fillId="0" borderId="0" xfId="0" applyNumberFormat="1" applyFont="1" applyFill="1" applyBorder="1" applyAlignment="1" applyProtection="1">
      <alignment horizontal="center"/>
    </xf>
    <xf numFmtId="0" fontId="16" fillId="0" borderId="0" xfId="0" applyFont="1" applyFill="1" applyProtection="1"/>
    <xf numFmtId="0" fontId="17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Alignment="1" applyProtection="1">
      <alignment horizontal="center"/>
    </xf>
    <xf numFmtId="0" fontId="17" fillId="0" borderId="0" xfId="0" applyNumberFormat="1" applyFont="1" applyFill="1" applyProtection="1"/>
    <xf numFmtId="0" fontId="7" fillId="0" borderId="0" xfId="0" applyNumberFormat="1" applyFont="1" applyBorder="1" applyAlignment="1" applyProtection="1">
      <alignment horizontal="center"/>
    </xf>
    <xf numFmtId="0" fontId="16" fillId="0" borderId="0" xfId="0" applyNumberFormat="1" applyFont="1" applyProtection="1"/>
    <xf numFmtId="0" fontId="7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Protection="1"/>
    <xf numFmtId="0" fontId="16" fillId="0" borderId="0" xfId="0" applyFont="1" applyProtection="1"/>
    <xf numFmtId="0" fontId="2" fillId="0" borderId="0" xfId="0" applyFont="1" applyAlignment="1" applyProtection="1">
      <alignment horizontal="right" indent="1"/>
    </xf>
    <xf numFmtId="0" fontId="4" fillId="4" borderId="11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1" fontId="7" fillId="0" borderId="0" xfId="0" applyNumberFormat="1" applyFont="1" applyFill="1" applyAlignment="1" applyProtection="1">
      <alignment horizontal="center"/>
    </xf>
    <xf numFmtId="0" fontId="7" fillId="0" borderId="0" xfId="0" applyNumberFormat="1" applyFont="1" applyFill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</xf>
    <xf numFmtId="0" fontId="19" fillId="0" borderId="0" xfId="0" applyFont="1" applyBorder="1" applyProtection="1"/>
    <xf numFmtId="164" fontId="4" fillId="0" borderId="5" xfId="0" applyNumberFormat="1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20" fontId="2" fillId="2" borderId="5" xfId="0" applyNumberFormat="1" applyFont="1" applyFill="1" applyBorder="1" applyAlignment="1" applyProtection="1">
      <alignment horizontal="center"/>
    </xf>
    <xf numFmtId="1" fontId="17" fillId="0" borderId="0" xfId="0" applyNumberFormat="1" applyFont="1" applyFill="1" applyBorder="1" applyAlignment="1" applyProtection="1">
      <alignment horizontal="center"/>
    </xf>
    <xf numFmtId="49" fontId="2" fillId="3" borderId="16" xfId="0" applyNumberFormat="1" applyFont="1" applyFill="1" applyBorder="1" applyAlignment="1" applyProtection="1">
      <alignment horizontal="left"/>
      <protection locked="0"/>
    </xf>
    <xf numFmtId="49" fontId="2" fillId="3" borderId="17" xfId="0" applyNumberFormat="1" applyFont="1" applyFill="1" applyBorder="1" applyAlignment="1" applyProtection="1">
      <alignment horizontal="left"/>
      <protection locked="0"/>
    </xf>
    <xf numFmtId="49" fontId="2" fillId="3" borderId="18" xfId="0" applyNumberFormat="1" applyFont="1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center" vertical="center"/>
    </xf>
    <xf numFmtId="49" fontId="8" fillId="3" borderId="19" xfId="1" applyNumberFormat="1" applyFill="1" applyBorder="1" applyAlignment="1" applyProtection="1">
      <alignment horizontal="left"/>
      <protection locked="0"/>
    </xf>
    <xf numFmtId="49" fontId="2" fillId="3" borderId="20" xfId="0" applyNumberFormat="1" applyFont="1" applyFill="1" applyBorder="1" applyAlignment="1" applyProtection="1">
      <alignment horizontal="left"/>
      <protection locked="0"/>
    </xf>
    <xf numFmtId="49" fontId="2" fillId="3" borderId="21" xfId="0" applyNumberFormat="1" applyFont="1" applyFill="1" applyBorder="1" applyAlignment="1" applyProtection="1">
      <alignment horizontal="left"/>
      <protection locked="0"/>
    </xf>
    <xf numFmtId="49" fontId="4" fillId="3" borderId="19" xfId="0" applyNumberFormat="1" applyFont="1" applyFill="1" applyBorder="1" applyAlignment="1" applyProtection="1">
      <alignment horizontal="left"/>
      <protection locked="0"/>
    </xf>
    <xf numFmtId="49" fontId="4" fillId="3" borderId="20" xfId="0" applyNumberFormat="1" applyFont="1" applyFill="1" applyBorder="1" applyAlignment="1" applyProtection="1">
      <alignment horizontal="left"/>
      <protection locked="0"/>
    </xf>
    <xf numFmtId="49" fontId="4" fillId="3" borderId="2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 indent="1"/>
    </xf>
    <xf numFmtId="0" fontId="2" fillId="0" borderId="0" xfId="0" applyFont="1" applyBorder="1" applyAlignment="1" applyProtection="1">
      <alignment horizontal="right" indent="1"/>
    </xf>
    <xf numFmtId="14" fontId="2" fillId="3" borderId="16" xfId="0" applyNumberFormat="1" applyFont="1" applyFill="1" applyBorder="1" applyAlignment="1" applyProtection="1">
      <alignment horizontal="left"/>
      <protection locked="0"/>
    </xf>
    <xf numFmtId="14" fontId="2" fillId="3" borderId="17" xfId="0" applyNumberFormat="1" applyFont="1" applyFill="1" applyBorder="1" applyAlignment="1" applyProtection="1">
      <alignment horizontal="left"/>
      <protection locked="0"/>
    </xf>
    <xf numFmtId="14" fontId="2" fillId="3" borderId="18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center"/>
    </xf>
    <xf numFmtId="1" fontId="0" fillId="4" borderId="11" xfId="0" applyNumberFormat="1" applyFill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0" fillId="0" borderId="19" xfId="0" applyNumberFormat="1" applyFill="1" applyBorder="1" applyAlignment="1" applyProtection="1">
      <alignment horizontal="center"/>
    </xf>
    <xf numFmtId="0" fontId="1" fillId="0" borderId="21" xfId="0" applyNumberFormat="1" applyFont="1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1" fillId="0" borderId="19" xfId="0" applyNumberFormat="1" applyFont="1" applyFill="1" applyBorder="1" applyAlignment="1" applyProtection="1">
      <alignment horizontal="center"/>
    </xf>
    <xf numFmtId="0" fontId="1" fillId="3" borderId="19" xfId="0" applyFont="1" applyFill="1" applyBorder="1" applyAlignment="1" applyProtection="1">
      <alignment horizontal="left"/>
      <protection locked="0"/>
    </xf>
    <xf numFmtId="0" fontId="1" fillId="3" borderId="20" xfId="0" applyFont="1" applyFill="1" applyBorder="1" applyAlignment="1" applyProtection="1">
      <alignment horizontal="left"/>
      <protection locked="0"/>
    </xf>
    <xf numFmtId="0" fontId="1" fillId="3" borderId="21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3" borderId="19" xfId="0" applyNumberFormat="1" applyFon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center" vertical="top"/>
    </xf>
    <xf numFmtId="0" fontId="2" fillId="2" borderId="22" xfId="0" applyFont="1" applyFill="1" applyBorder="1" applyAlignment="1" applyProtection="1">
      <alignment horizontal="center" vertical="top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right" vertical="top"/>
    </xf>
    <xf numFmtId="0" fontId="21" fillId="0" borderId="0" xfId="0" applyFont="1" applyAlignment="1">
      <alignment horizontal="right" vertical="top"/>
    </xf>
    <xf numFmtId="0" fontId="2" fillId="3" borderId="19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top"/>
    </xf>
    <xf numFmtId="0" fontId="0" fillId="0" borderId="19" xfId="0" applyNumberFormat="1" applyFont="1" applyFill="1" applyBorder="1" applyAlignment="1" applyProtection="1">
      <alignment horizontal="center"/>
    </xf>
    <xf numFmtId="0" fontId="0" fillId="0" borderId="21" xfId="0" applyNumberFormat="1" applyFont="1" applyFill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3"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 val="0"/>
        <condense val="0"/>
        <extend val="0"/>
      </font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142875</xdr:colOff>
      <xdr:row>0</xdr:row>
      <xdr:rowOff>0</xdr:rowOff>
    </xdr:from>
    <xdr:to>
      <xdr:col>14</xdr:col>
      <xdr:colOff>76200</xdr:colOff>
      <xdr:row>3</xdr:row>
      <xdr:rowOff>152400</xdr:rowOff>
    </xdr:to>
    <xdr:pic>
      <xdr:nvPicPr>
        <xdr:cNvPr id="6173" name="picture" descr="http://www.sz.ch/pictures/SZ_GROSS.jpg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90"/>
  <sheetViews>
    <sheetView tabSelected="1" workbookViewId="0">
      <selection activeCell="B15" sqref="B15"/>
    </sheetView>
  </sheetViews>
  <sheetFormatPr baseColWidth="10" defaultColWidth="11.4609375" defaultRowHeight="12.45" x14ac:dyDescent="0.3"/>
  <cols>
    <col min="1" max="1" width="8.69140625" style="1" customWidth="1"/>
    <col min="2" max="2" width="10.69140625" style="1" customWidth="1"/>
    <col min="3" max="6" width="5.69140625" style="2" customWidth="1"/>
    <col min="7" max="8" width="5.69140625" style="1" customWidth="1"/>
    <col min="9" max="12" width="5.69140625" style="2" customWidth="1"/>
    <col min="13" max="13" width="10.69140625" style="1" customWidth="1"/>
    <col min="14" max="14" width="8.69140625" style="1" customWidth="1"/>
    <col min="15" max="15" width="4.53515625" style="1" customWidth="1"/>
    <col min="16" max="16384" width="11.4609375" style="1"/>
  </cols>
  <sheetData>
    <row r="2" spans="1:15" s="10" customFormat="1" ht="17.600000000000001" x14ac:dyDescent="0.4">
      <c r="A2" s="75" t="s">
        <v>26</v>
      </c>
      <c r="B2" s="18"/>
      <c r="C2" s="11"/>
      <c r="D2" s="11"/>
      <c r="E2" s="11"/>
      <c r="F2" s="11"/>
      <c r="G2" s="18"/>
      <c r="H2" s="18"/>
      <c r="I2" s="11"/>
      <c r="J2" s="11"/>
      <c r="K2" s="11"/>
      <c r="L2" s="11"/>
      <c r="M2"/>
      <c r="N2" s="17"/>
    </row>
    <row r="3" spans="1:15" s="10" customFormat="1" x14ac:dyDescent="0.3">
      <c r="A3" s="14" t="s">
        <v>58</v>
      </c>
      <c r="B3" s="18"/>
      <c r="C3" s="11"/>
      <c r="D3" s="11"/>
      <c r="E3" s="11"/>
      <c r="F3" s="11"/>
      <c r="G3" s="18"/>
      <c r="H3" s="110"/>
      <c r="I3" s="110"/>
      <c r="J3" s="110"/>
      <c r="K3" s="11"/>
      <c r="L3" s="11"/>
      <c r="M3" s="18"/>
      <c r="N3" s="17"/>
    </row>
    <row r="4" spans="1:15" s="10" customFormat="1" x14ac:dyDescent="0.3">
      <c r="A4" s="19"/>
      <c r="B4" s="20"/>
      <c r="C4" s="21"/>
      <c r="D4" s="21"/>
      <c r="E4" s="21"/>
      <c r="F4" s="21"/>
      <c r="G4" s="20"/>
      <c r="H4" s="74"/>
      <c r="I4" s="74"/>
      <c r="J4" s="74"/>
      <c r="K4" s="21"/>
      <c r="L4" s="21"/>
      <c r="M4" s="20"/>
      <c r="N4" s="22"/>
    </row>
    <row r="5" spans="1:15" ht="14.25" customHeight="1" x14ac:dyDescent="0.35">
      <c r="A5" s="7"/>
      <c r="B5" s="15"/>
      <c r="C5" s="24"/>
      <c r="D5" s="15"/>
      <c r="E5" s="15"/>
      <c r="F5" s="15"/>
      <c r="G5" s="15"/>
      <c r="H5" s="15"/>
      <c r="I5" s="15"/>
      <c r="J5" s="15"/>
      <c r="K5" s="24"/>
      <c r="L5" s="15"/>
      <c r="M5" s="15"/>
      <c r="N5" s="15"/>
    </row>
    <row r="6" spans="1:15" s="10" customFormat="1" x14ac:dyDescent="0.3">
      <c r="A6" s="14" t="s">
        <v>23</v>
      </c>
      <c r="C6" s="88"/>
      <c r="D6" s="89"/>
      <c r="E6" s="89"/>
      <c r="F6" s="89"/>
      <c r="G6" s="90"/>
      <c r="I6" s="66"/>
      <c r="J6" s="66" t="s">
        <v>51</v>
      </c>
      <c r="K6" s="81"/>
      <c r="L6" s="82"/>
      <c r="M6" s="83"/>
      <c r="N6" s="24" t="str">
        <f>IF(K6=""," &lt;&lt;","")</f>
        <v xml:space="preserve"> &lt;&lt;</v>
      </c>
    </row>
    <row r="7" spans="1:15" s="10" customFormat="1" x14ac:dyDescent="0.3">
      <c r="A7" s="14" t="s">
        <v>0</v>
      </c>
      <c r="C7" s="112"/>
      <c r="D7" s="86"/>
      <c r="E7" s="86"/>
      <c r="F7" s="86"/>
      <c r="G7" s="87"/>
      <c r="I7" s="66"/>
      <c r="J7" s="66" t="s">
        <v>22</v>
      </c>
      <c r="K7" s="81"/>
      <c r="L7" s="82"/>
      <c r="M7" s="83"/>
    </row>
    <row r="8" spans="1:15" s="10" customFormat="1" x14ac:dyDescent="0.3">
      <c r="A8" s="10" t="s">
        <v>1</v>
      </c>
      <c r="B8" s="24"/>
      <c r="C8" s="112"/>
      <c r="D8" s="86"/>
      <c r="E8" s="86"/>
      <c r="F8" s="86"/>
      <c r="G8" s="87"/>
      <c r="I8" s="66"/>
      <c r="J8" s="66" t="s">
        <v>21</v>
      </c>
      <c r="K8" s="81"/>
      <c r="L8" s="82"/>
      <c r="M8" s="83"/>
    </row>
    <row r="9" spans="1:15" s="10" customFormat="1" x14ac:dyDescent="0.3">
      <c r="A9" s="10" t="s">
        <v>2</v>
      </c>
      <c r="C9" s="85"/>
      <c r="D9" s="86"/>
      <c r="E9" s="86"/>
      <c r="F9" s="86"/>
      <c r="G9" s="87"/>
      <c r="I9" s="66"/>
      <c r="J9" s="66" t="s">
        <v>52</v>
      </c>
      <c r="K9" s="81"/>
      <c r="L9" s="82"/>
      <c r="M9" s="83"/>
    </row>
    <row r="10" spans="1:15" s="10" customFormat="1" x14ac:dyDescent="0.3">
      <c r="C10" s="71"/>
      <c r="D10" s="71"/>
      <c r="E10" s="71"/>
      <c r="F10" s="71"/>
      <c r="G10" s="71"/>
      <c r="I10" s="66"/>
      <c r="J10" s="66" t="s">
        <v>53</v>
      </c>
      <c r="K10" s="81"/>
      <c r="L10" s="82"/>
      <c r="M10" s="83"/>
    </row>
    <row r="11" spans="1:15" s="10" customFormat="1" x14ac:dyDescent="0.3">
      <c r="A11" s="4" t="s">
        <v>56</v>
      </c>
      <c r="C11" s="88"/>
      <c r="D11" s="89"/>
      <c r="E11" s="89"/>
      <c r="F11" s="89"/>
      <c r="G11" s="90"/>
      <c r="I11" s="91" t="s">
        <v>59</v>
      </c>
      <c r="J11" s="92"/>
      <c r="K11" s="81"/>
      <c r="L11" s="82"/>
      <c r="M11" s="83"/>
    </row>
    <row r="12" spans="1:15" s="10" customFormat="1" x14ac:dyDescent="0.3">
      <c r="A12" s="4" t="s">
        <v>27</v>
      </c>
      <c r="C12" s="114"/>
      <c r="D12" s="115"/>
      <c r="E12" s="71"/>
      <c r="F12" s="72"/>
      <c r="G12" s="71"/>
      <c r="I12" s="66"/>
      <c r="J12" s="66" t="s">
        <v>15</v>
      </c>
      <c r="K12" s="93"/>
      <c r="L12" s="94"/>
      <c r="M12" s="95"/>
      <c r="N12" s="24" t="str">
        <f>IF(K12=""," &lt;&lt;","")</f>
        <v xml:space="preserve"> &lt;&lt;</v>
      </c>
    </row>
    <row r="13" spans="1:15" ht="27" customHeight="1" x14ac:dyDescent="0.35">
      <c r="B13" s="16"/>
      <c r="C13" s="6"/>
      <c r="D13" s="6"/>
      <c r="E13" s="6"/>
      <c r="F13" s="6"/>
      <c r="G13" s="6"/>
      <c r="H13" s="6"/>
      <c r="I13" s="6"/>
      <c r="J13" s="6"/>
      <c r="K13" s="25"/>
      <c r="L13" s="6"/>
    </row>
    <row r="14" spans="1:15" ht="36.75" customHeight="1" x14ac:dyDescent="0.3">
      <c r="A14" s="26"/>
      <c r="B14" s="29"/>
      <c r="C14" s="84" t="s">
        <v>3</v>
      </c>
      <c r="D14" s="84"/>
      <c r="E14" s="84" t="s">
        <v>4</v>
      </c>
      <c r="F14" s="84"/>
      <c r="G14" s="84" t="s">
        <v>5</v>
      </c>
      <c r="H14" s="84"/>
      <c r="I14" s="84" t="s">
        <v>6</v>
      </c>
      <c r="J14" s="84"/>
      <c r="K14" s="84" t="s">
        <v>7</v>
      </c>
      <c r="L14" s="84"/>
      <c r="M14" s="30" t="s">
        <v>19</v>
      </c>
      <c r="N14" s="26"/>
      <c r="O14" s="26"/>
    </row>
    <row r="15" spans="1:15" ht="15" customHeight="1" x14ac:dyDescent="0.3">
      <c r="A15" s="26"/>
      <c r="B15" s="31">
        <v>0.34375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32">
        <v>15</v>
      </c>
      <c r="N15" s="26"/>
      <c r="O15" s="26"/>
    </row>
    <row r="16" spans="1:15" ht="15" customHeight="1" x14ac:dyDescent="0.3">
      <c r="A16" s="26"/>
      <c r="B16" s="33">
        <f>B15+M15/60/24</f>
        <v>0.35416666666666669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32"/>
      <c r="N16" s="26"/>
      <c r="O16" s="26"/>
    </row>
    <row r="17" spans="1:15" ht="31.2" customHeight="1" x14ac:dyDescent="0.35">
      <c r="A17" s="27"/>
      <c r="B17" s="33"/>
      <c r="C17" s="118"/>
      <c r="D17" s="119"/>
      <c r="E17" s="118"/>
      <c r="F17" s="119"/>
      <c r="G17" s="118"/>
      <c r="H17" s="119"/>
      <c r="I17" s="118"/>
      <c r="J17" s="119"/>
      <c r="K17" s="118"/>
      <c r="L17" s="119"/>
      <c r="M17" s="32"/>
      <c r="N17" s="27"/>
      <c r="O17" s="26"/>
    </row>
    <row r="18" spans="1:15" x14ac:dyDescent="0.3">
      <c r="A18" s="28"/>
      <c r="B18" s="33">
        <f>B15+90/60/24</f>
        <v>0.40625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2">
        <v>20</v>
      </c>
      <c r="N18" s="28"/>
      <c r="O18" s="26"/>
    </row>
    <row r="19" spans="1:15" ht="32.4" customHeight="1" x14ac:dyDescent="0.35">
      <c r="A19" s="27"/>
      <c r="B19" s="33">
        <f>B18+M18/60/24</f>
        <v>0.4201388888888889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32"/>
      <c r="N19" s="27"/>
      <c r="O19" s="26"/>
    </row>
    <row r="20" spans="1:15" ht="32.4" customHeight="1" x14ac:dyDescent="0.3">
      <c r="A20" s="26"/>
      <c r="B20" s="79">
        <f>B21-M20/60/24</f>
        <v>0.47916666666666669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32">
        <v>5</v>
      </c>
      <c r="N20" s="26"/>
      <c r="O20" s="26"/>
    </row>
    <row r="21" spans="1:15" ht="25.5" customHeight="1" x14ac:dyDescent="0.3">
      <c r="A21" s="26"/>
      <c r="B21" s="33">
        <f>B19+90/60/24</f>
        <v>0.4826388888888889</v>
      </c>
      <c r="C21" s="117"/>
      <c r="D21" s="117"/>
      <c r="E21" s="117"/>
      <c r="F21" s="117"/>
      <c r="G21" s="121"/>
      <c r="H21" s="121"/>
      <c r="I21" s="117"/>
      <c r="J21" s="117"/>
      <c r="K21" s="117"/>
      <c r="L21" s="117"/>
      <c r="M21" s="32"/>
      <c r="N21" s="26"/>
      <c r="O21" s="26"/>
    </row>
    <row r="22" spans="1:15" ht="15" customHeight="1" x14ac:dyDescent="0.35">
      <c r="A22" s="27"/>
      <c r="B22" s="31">
        <v>0.5625</v>
      </c>
      <c r="C22" s="120"/>
      <c r="D22" s="120"/>
      <c r="E22" s="120"/>
      <c r="F22" s="120"/>
      <c r="G22" s="129"/>
      <c r="H22" s="130"/>
      <c r="I22" s="120"/>
      <c r="J22" s="120"/>
      <c r="K22" s="120"/>
      <c r="L22" s="120"/>
      <c r="M22" s="32">
        <v>5</v>
      </c>
      <c r="N22" s="27"/>
      <c r="O22" s="26"/>
    </row>
    <row r="23" spans="1:15" ht="16.850000000000001" customHeight="1" x14ac:dyDescent="0.3">
      <c r="A23" s="26"/>
      <c r="B23" s="33">
        <f>B22+M22/60/24</f>
        <v>0.56597222222222221</v>
      </c>
      <c r="C23" s="120"/>
      <c r="D23" s="120"/>
      <c r="E23" s="120"/>
      <c r="F23" s="120"/>
      <c r="G23" s="129"/>
      <c r="H23" s="130"/>
      <c r="I23" s="120"/>
      <c r="J23" s="120"/>
      <c r="K23" s="120"/>
      <c r="L23" s="120"/>
      <c r="M23" s="32"/>
      <c r="N23" s="26"/>
      <c r="O23" s="26"/>
    </row>
    <row r="24" spans="1:15" ht="30" customHeight="1" x14ac:dyDescent="0.35">
      <c r="A24" s="27"/>
      <c r="B24" s="79">
        <f>B25-M24/60/24</f>
        <v>0.62152777777777779</v>
      </c>
      <c r="C24" s="118"/>
      <c r="D24" s="119"/>
      <c r="E24" s="118"/>
      <c r="F24" s="119"/>
      <c r="G24" s="129"/>
      <c r="H24" s="130"/>
      <c r="I24" s="118"/>
      <c r="J24" s="119"/>
      <c r="K24" s="118"/>
      <c r="L24" s="119"/>
      <c r="M24" s="32">
        <v>5</v>
      </c>
      <c r="N24" s="27"/>
      <c r="O24" s="26"/>
    </row>
    <row r="25" spans="1:15" ht="20.25" customHeight="1" x14ac:dyDescent="0.3">
      <c r="A25" s="26"/>
      <c r="B25" s="34">
        <f>B22+90/60/24</f>
        <v>0.625</v>
      </c>
      <c r="C25" s="116"/>
      <c r="D25" s="116"/>
      <c r="E25" s="116"/>
      <c r="F25" s="116"/>
      <c r="G25" s="131"/>
      <c r="H25" s="131"/>
      <c r="I25" s="116"/>
      <c r="J25" s="116"/>
      <c r="K25" s="116"/>
      <c r="L25" s="116"/>
      <c r="M25" s="35"/>
      <c r="N25" s="26"/>
      <c r="O25" s="26"/>
    </row>
    <row r="26" spans="1:15" x14ac:dyDescent="0.3">
      <c r="C26" s="8"/>
      <c r="M26" s="9"/>
    </row>
    <row r="27" spans="1:15" x14ac:dyDescent="0.3">
      <c r="C27" s="8"/>
      <c r="M27" s="9"/>
    </row>
    <row r="28" spans="1:15" x14ac:dyDescent="0.3">
      <c r="A28" s="26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7"/>
      <c r="N28" s="36"/>
    </row>
    <row r="29" spans="1:15" ht="15.45" x14ac:dyDescent="0.4">
      <c r="A29" s="68" t="s">
        <v>50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9"/>
      <c r="N29" s="36"/>
    </row>
    <row r="30" spans="1:15" x14ac:dyDescent="0.3">
      <c r="A30" s="26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0"/>
      <c r="N30" s="36"/>
    </row>
    <row r="31" spans="1:15" x14ac:dyDescent="0.3">
      <c r="B31" s="2"/>
      <c r="C31" s="111" t="s">
        <v>10</v>
      </c>
      <c r="D31" s="111"/>
      <c r="E31" s="111" t="s">
        <v>11</v>
      </c>
      <c r="F31" s="111"/>
      <c r="G31" s="111" t="s">
        <v>12</v>
      </c>
      <c r="H31" s="111"/>
      <c r="I31" s="111" t="s">
        <v>13</v>
      </c>
      <c r="J31" s="111"/>
      <c r="K31" s="111" t="s">
        <v>14</v>
      </c>
      <c r="L31" s="111"/>
      <c r="M31" s="37" t="s">
        <v>54</v>
      </c>
      <c r="N31" s="36"/>
    </row>
    <row r="32" spans="1:15" x14ac:dyDescent="0.3">
      <c r="A32" s="26" t="s">
        <v>24</v>
      </c>
      <c r="C32" s="97">
        <f>C73+C81+C89</f>
        <v>0</v>
      </c>
      <c r="D32" s="97"/>
      <c r="E32" s="97">
        <f>E73+E81+E89</f>
        <v>0</v>
      </c>
      <c r="F32" s="97"/>
      <c r="G32" s="97">
        <f>G73+G81+G89</f>
        <v>0</v>
      </c>
      <c r="H32" s="97"/>
      <c r="I32" s="97">
        <f>I73+I81+I89</f>
        <v>0</v>
      </c>
      <c r="J32" s="97"/>
      <c r="K32" s="97">
        <f>K73+K81+K89</f>
        <v>0</v>
      </c>
      <c r="L32" s="97"/>
      <c r="M32" s="46">
        <f>SUM(C32:K32)</f>
        <v>0</v>
      </c>
      <c r="N32" s="36"/>
    </row>
    <row r="33" spans="1:14" ht="20.25" customHeight="1" x14ac:dyDescent="0.3">
      <c r="A33" s="5" t="s">
        <v>28</v>
      </c>
      <c r="B33" s="41"/>
      <c r="C33" s="5"/>
      <c r="D33" s="41"/>
      <c r="E33" s="108" t="s">
        <v>29</v>
      </c>
      <c r="F33" s="108"/>
      <c r="G33" s="109" t="s">
        <v>30</v>
      </c>
      <c r="H33" s="109"/>
      <c r="I33" s="109"/>
      <c r="J33" s="109"/>
      <c r="K33" s="109"/>
      <c r="L33" s="109"/>
      <c r="M33" s="41"/>
      <c r="N33" s="5"/>
    </row>
    <row r="34" spans="1:14" x14ac:dyDescent="0.3">
      <c r="A34" s="5" t="s">
        <v>31</v>
      </c>
      <c r="B34" s="41"/>
      <c r="C34" s="1"/>
      <c r="E34" s="104" t="s">
        <v>32</v>
      </c>
      <c r="F34" s="100"/>
      <c r="G34" s="105"/>
      <c r="H34" s="106"/>
      <c r="I34" s="106"/>
      <c r="J34" s="106"/>
      <c r="K34" s="106"/>
      <c r="L34" s="107"/>
      <c r="M34" s="42"/>
      <c r="N34" s="43" t="s">
        <v>33</v>
      </c>
    </row>
    <row r="35" spans="1:14" x14ac:dyDescent="0.3">
      <c r="A35" s="5" t="s">
        <v>62</v>
      </c>
      <c r="B35" s="41"/>
      <c r="C35" s="1"/>
      <c r="E35" s="132" t="s">
        <v>63</v>
      </c>
      <c r="F35" s="133"/>
      <c r="G35" s="105"/>
      <c r="H35" s="106"/>
      <c r="I35" s="106"/>
      <c r="J35" s="106"/>
      <c r="K35" s="106"/>
      <c r="L35" s="107"/>
      <c r="M35" s="42"/>
      <c r="N35" s="43"/>
    </row>
    <row r="36" spans="1:14" x14ac:dyDescent="0.3">
      <c r="A36" s="5" t="s">
        <v>34</v>
      </c>
      <c r="B36" s="41"/>
      <c r="C36" s="1"/>
      <c r="E36" s="99" t="s">
        <v>35</v>
      </c>
      <c r="F36" s="100"/>
      <c r="G36" s="105"/>
      <c r="H36" s="106"/>
      <c r="I36" s="106"/>
      <c r="J36" s="106"/>
      <c r="K36" s="106"/>
      <c r="L36" s="107"/>
      <c r="M36" s="42"/>
      <c r="N36" s="43" t="s">
        <v>33</v>
      </c>
    </row>
    <row r="37" spans="1:14" x14ac:dyDescent="0.3">
      <c r="A37" s="5" t="s">
        <v>36</v>
      </c>
      <c r="B37" s="41"/>
      <c r="C37" s="1"/>
      <c r="E37" s="99" t="s">
        <v>37</v>
      </c>
      <c r="F37" s="100"/>
      <c r="G37" s="105"/>
      <c r="H37" s="106"/>
      <c r="I37" s="106"/>
      <c r="J37" s="106"/>
      <c r="K37" s="106"/>
      <c r="L37" s="107"/>
      <c r="M37" s="44"/>
      <c r="N37" s="43" t="s">
        <v>33</v>
      </c>
    </row>
    <row r="38" spans="1:14" x14ac:dyDescent="0.3">
      <c r="A38" s="5"/>
      <c r="B38" s="41"/>
      <c r="C38" s="1"/>
      <c r="E38" s="99" t="s">
        <v>38</v>
      </c>
      <c r="F38" s="100"/>
      <c r="G38" s="105"/>
      <c r="H38" s="106"/>
      <c r="I38" s="106"/>
      <c r="J38" s="106"/>
      <c r="K38" s="106"/>
      <c r="L38" s="107"/>
      <c r="M38" s="44"/>
      <c r="N38" s="43" t="s">
        <v>33</v>
      </c>
    </row>
    <row r="39" spans="1:14" x14ac:dyDescent="0.3">
      <c r="A39" s="5"/>
      <c r="B39" s="5"/>
      <c r="C39" s="1"/>
      <c r="E39" s="99" t="s">
        <v>61</v>
      </c>
      <c r="F39" s="100"/>
      <c r="G39" s="128"/>
      <c r="H39" s="106"/>
      <c r="I39" s="106"/>
      <c r="J39" s="106"/>
      <c r="K39" s="106"/>
      <c r="L39" s="107"/>
      <c r="M39" s="44"/>
      <c r="N39" s="43" t="s">
        <v>33</v>
      </c>
    </row>
    <row r="40" spans="1:14" ht="15.9" customHeight="1" x14ac:dyDescent="0.3">
      <c r="A40" s="5"/>
      <c r="B40" s="41"/>
      <c r="C40" s="1"/>
      <c r="G40" s="12"/>
      <c r="H40" s="8"/>
      <c r="I40" s="8"/>
      <c r="J40" s="8"/>
      <c r="K40" s="98" t="s">
        <v>55</v>
      </c>
      <c r="L40" s="98"/>
      <c r="M40" s="67">
        <f>SUM(M32:M39)</f>
        <v>0</v>
      </c>
      <c r="N40" s="45" t="str">
        <f>IF(K6="","SJ-Geb",IF(K12="","SJ-Geb",IF(F56&gt;=0,"AE 3",IF(F55&gt;=0,"AE 2",""))))</f>
        <v>SJ-Geb</v>
      </c>
    </row>
    <row r="41" spans="1:14" ht="17.25" customHeight="1" x14ac:dyDescent="0.3">
      <c r="A41" s="5" t="s">
        <v>39</v>
      </c>
      <c r="B41" s="41"/>
      <c r="C41" s="1"/>
      <c r="G41" s="12"/>
      <c r="H41" s="8"/>
      <c r="I41" s="8"/>
      <c r="J41" s="8"/>
      <c r="K41" s="8"/>
      <c r="L41" s="8"/>
      <c r="M41" s="23"/>
      <c r="N41" s="40"/>
    </row>
    <row r="42" spans="1:14" x14ac:dyDescent="0.3">
      <c r="A42" s="5" t="s">
        <v>40</v>
      </c>
      <c r="B42" s="41"/>
      <c r="C42" s="1"/>
      <c r="E42" s="99" t="s">
        <v>41</v>
      </c>
      <c r="F42" s="100"/>
      <c r="G42" s="101"/>
      <c r="H42" s="102"/>
      <c r="I42" s="102"/>
      <c r="J42" s="102"/>
      <c r="K42" s="102"/>
      <c r="L42" s="103"/>
      <c r="M42" s="73"/>
      <c r="N42" s="40"/>
    </row>
    <row r="43" spans="1:14" x14ac:dyDescent="0.3">
      <c r="A43" s="5" t="s">
        <v>42</v>
      </c>
      <c r="B43" s="41"/>
      <c r="C43" s="1"/>
      <c r="E43" s="104" t="s">
        <v>43</v>
      </c>
      <c r="F43" s="100"/>
      <c r="G43" s="105"/>
      <c r="H43" s="106"/>
      <c r="I43" s="106"/>
      <c r="J43" s="106"/>
      <c r="K43" s="106"/>
      <c r="L43" s="107"/>
      <c r="M43" s="42"/>
      <c r="N43" s="40"/>
    </row>
    <row r="44" spans="1:14" x14ac:dyDescent="0.3"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7"/>
      <c r="N44" s="36"/>
    </row>
    <row r="45" spans="1:14" ht="34.5" customHeight="1" x14ac:dyDescent="0.3">
      <c r="A45" s="122" t="s">
        <v>60</v>
      </c>
      <c r="B45" s="123"/>
      <c r="C45" s="124"/>
      <c r="D45" s="125"/>
      <c r="E45" s="125"/>
      <c r="F45" s="125"/>
      <c r="G45" s="125"/>
      <c r="H45" s="125"/>
      <c r="I45" s="126"/>
      <c r="J45" s="126"/>
      <c r="K45" s="126"/>
      <c r="L45" s="126"/>
      <c r="M45" s="127"/>
      <c r="N45" s="76"/>
    </row>
    <row r="46" spans="1:14" x14ac:dyDescent="0.3">
      <c r="B46" s="2"/>
      <c r="C46" s="1"/>
      <c r="G46" s="12"/>
      <c r="H46" s="8"/>
      <c r="I46" s="8"/>
      <c r="J46" s="8"/>
      <c r="K46" s="8"/>
      <c r="M46" s="23"/>
    </row>
    <row r="47" spans="1:14" x14ac:dyDescent="0.3">
      <c r="A47" s="1" t="s">
        <v>16</v>
      </c>
      <c r="B47" s="2"/>
      <c r="C47" s="1"/>
      <c r="I47" s="3" t="s">
        <v>17</v>
      </c>
      <c r="J47" s="1"/>
      <c r="K47" s="1"/>
      <c r="L47" s="8"/>
      <c r="M47" s="8"/>
    </row>
    <row r="48" spans="1:14" x14ac:dyDescent="0.3">
      <c r="B48" s="2"/>
      <c r="C48" s="1"/>
      <c r="I48" s="3"/>
      <c r="J48" s="1"/>
      <c r="K48" s="1"/>
      <c r="L48" s="8"/>
      <c r="M48" s="8"/>
    </row>
    <row r="49" spans="1:14" s="2" customFormat="1" x14ac:dyDescent="0.3">
      <c r="A49" s="13"/>
      <c r="B49" s="13"/>
      <c r="C49" s="13"/>
      <c r="D49" s="13"/>
      <c r="E49" s="8"/>
      <c r="F49" s="8"/>
      <c r="G49" s="8"/>
      <c r="H49" s="8"/>
      <c r="I49" s="13"/>
      <c r="J49" s="13"/>
      <c r="K49" s="13"/>
      <c r="L49" s="13"/>
      <c r="M49" s="13"/>
      <c r="N49" s="8"/>
    </row>
    <row r="50" spans="1:14" s="2" customFormat="1" x14ac:dyDescent="0.3">
      <c r="A50" s="78" t="s">
        <v>64</v>
      </c>
      <c r="M50" s="41" t="s">
        <v>57</v>
      </c>
    </row>
    <row r="51" spans="1:14" hidden="1" x14ac:dyDescent="0.3">
      <c r="C51" s="1"/>
      <c r="D51" s="1"/>
      <c r="E51" s="1"/>
      <c r="F51" s="1"/>
      <c r="I51" s="1"/>
      <c r="J51" s="1"/>
      <c r="K51" s="1"/>
      <c r="L51" s="1"/>
    </row>
    <row r="52" spans="1:14" hidden="1" x14ac:dyDescent="0.3">
      <c r="C52" s="1"/>
      <c r="D52" s="1"/>
      <c r="E52" s="1"/>
      <c r="F52" s="1"/>
      <c r="I52" s="1"/>
      <c r="J52" s="1"/>
      <c r="K52" s="1"/>
      <c r="L52" s="1"/>
    </row>
    <row r="53" spans="1:14" hidden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</row>
    <row r="54" spans="1:14" hidden="1" x14ac:dyDescent="0.3">
      <c r="A54" s="47"/>
      <c r="B54" s="48" t="str">
        <f>LEFT(K6,4)</f>
        <v/>
      </c>
      <c r="C54" s="47" t="s">
        <v>44</v>
      </c>
      <c r="D54" s="47"/>
      <c r="E54" s="47"/>
      <c r="F54" s="49" t="s">
        <v>45</v>
      </c>
      <c r="G54" s="47"/>
      <c r="H54" s="50" t="s">
        <v>46</v>
      </c>
      <c r="I54" s="47"/>
      <c r="J54" s="47" t="s">
        <v>47</v>
      </c>
      <c r="K54" s="47"/>
      <c r="L54" s="47"/>
      <c r="M54" s="47"/>
      <c r="N54" s="47"/>
    </row>
    <row r="55" spans="1:14" hidden="1" x14ac:dyDescent="0.3">
      <c r="A55" s="51">
        <v>55</v>
      </c>
      <c r="B55" s="48" t="e">
        <f>B54-54</f>
        <v>#VALUE!</v>
      </c>
      <c r="C55" s="52" t="e">
        <f>"31.07."&amp;B55</f>
        <v>#VALUE!</v>
      </c>
      <c r="D55" s="51"/>
      <c r="E55" s="47"/>
      <c r="F55" s="53" t="e">
        <f>C55-K12</f>
        <v>#VALUE!</v>
      </c>
      <c r="G55" s="47"/>
      <c r="H55" s="50">
        <v>2</v>
      </c>
      <c r="I55" s="47"/>
      <c r="J55" s="47" t="s">
        <v>48</v>
      </c>
      <c r="K55" s="47"/>
      <c r="L55" s="47"/>
      <c r="M55" s="47"/>
      <c r="N55" s="47"/>
    </row>
    <row r="56" spans="1:14" hidden="1" x14ac:dyDescent="0.3">
      <c r="A56" s="51">
        <v>60</v>
      </c>
      <c r="B56" s="48" t="e">
        <f>B54-59</f>
        <v>#VALUE!</v>
      </c>
      <c r="C56" s="52" t="e">
        <f>"31.07."&amp;B56</f>
        <v>#VALUE!</v>
      </c>
      <c r="D56" s="51"/>
      <c r="E56" s="47"/>
      <c r="F56" s="53" t="e">
        <f>C56-K12</f>
        <v>#VALUE!</v>
      </c>
      <c r="G56" s="47"/>
      <c r="H56" s="50">
        <v>3</v>
      </c>
      <c r="I56" s="47"/>
      <c r="J56" s="47" t="s">
        <v>49</v>
      </c>
      <c r="K56" s="47"/>
      <c r="L56" s="47"/>
      <c r="M56" s="47"/>
      <c r="N56" s="47"/>
    </row>
    <row r="57" spans="1:14" hidden="1" x14ac:dyDescent="0.3">
      <c r="A57" s="47"/>
      <c r="B57" s="47"/>
      <c r="C57" s="51"/>
      <c r="D57" s="51"/>
      <c r="E57" s="51"/>
      <c r="F57" s="51"/>
      <c r="G57" s="47"/>
      <c r="H57" s="47"/>
      <c r="I57" s="51"/>
      <c r="J57" s="51"/>
      <c r="K57" s="51"/>
      <c r="L57" s="51"/>
      <c r="M57" s="47"/>
      <c r="N57" s="47"/>
    </row>
    <row r="58" spans="1:14" hidden="1" x14ac:dyDescent="0.3">
      <c r="A58" s="47" t="s">
        <v>25</v>
      </c>
      <c r="B58" s="47"/>
      <c r="C58" s="51"/>
      <c r="D58" s="51"/>
      <c r="E58" s="51"/>
      <c r="F58" s="51"/>
      <c r="G58" s="47"/>
      <c r="H58" s="47"/>
      <c r="I58" s="51"/>
      <c r="J58" s="51"/>
      <c r="K58" s="51"/>
      <c r="L58" s="51"/>
      <c r="M58" s="47"/>
      <c r="N58" s="47"/>
    </row>
    <row r="59" spans="1:14" hidden="1" x14ac:dyDescent="0.3">
      <c r="A59" s="47"/>
      <c r="B59" s="54" t="s">
        <v>18</v>
      </c>
      <c r="C59" s="96" t="s">
        <v>10</v>
      </c>
      <c r="D59" s="96"/>
      <c r="E59" s="96" t="s">
        <v>11</v>
      </c>
      <c r="F59" s="96"/>
      <c r="G59" s="96" t="s">
        <v>12</v>
      </c>
      <c r="H59" s="96"/>
      <c r="I59" s="96" t="s">
        <v>13</v>
      </c>
      <c r="J59" s="96"/>
      <c r="K59" s="96" t="s">
        <v>14</v>
      </c>
      <c r="L59" s="96"/>
      <c r="M59" s="47"/>
      <c r="N59" s="47"/>
    </row>
    <row r="60" spans="1:14" hidden="1" x14ac:dyDescent="0.3">
      <c r="A60" s="47"/>
      <c r="B60" s="54">
        <v>15</v>
      </c>
      <c r="C60" s="77">
        <f>C15</f>
        <v>0</v>
      </c>
      <c r="D60" s="77"/>
      <c r="E60" s="77">
        <f t="shared" ref="E60:K60" si="0">E15</f>
        <v>0</v>
      </c>
      <c r="F60" s="77"/>
      <c r="G60" s="77">
        <f t="shared" si="0"/>
        <v>0</v>
      </c>
      <c r="H60" s="77"/>
      <c r="I60" s="77">
        <f t="shared" si="0"/>
        <v>0</v>
      </c>
      <c r="J60" s="77"/>
      <c r="K60" s="77">
        <f t="shared" si="0"/>
        <v>0</v>
      </c>
      <c r="L60" s="77"/>
      <c r="M60" s="47"/>
      <c r="N60" s="47"/>
    </row>
    <row r="61" spans="1:14" hidden="1" x14ac:dyDescent="0.3">
      <c r="A61" s="47"/>
      <c r="B61" s="54">
        <v>17</v>
      </c>
      <c r="C61" s="77">
        <f>C17</f>
        <v>0</v>
      </c>
      <c r="D61" s="77"/>
      <c r="E61" s="77">
        <f t="shared" ref="E61:K61" si="1">E17</f>
        <v>0</v>
      </c>
      <c r="F61" s="77"/>
      <c r="G61" s="77">
        <f t="shared" si="1"/>
        <v>0</v>
      </c>
      <c r="H61" s="77"/>
      <c r="I61" s="77">
        <f t="shared" si="1"/>
        <v>0</v>
      </c>
      <c r="J61" s="77"/>
      <c r="K61" s="77">
        <f t="shared" si="1"/>
        <v>0</v>
      </c>
      <c r="L61" s="77"/>
      <c r="M61" s="47"/>
      <c r="N61" s="47"/>
    </row>
    <row r="62" spans="1:14" hidden="1" x14ac:dyDescent="0.3">
      <c r="A62" s="47"/>
      <c r="B62" s="54">
        <v>19</v>
      </c>
      <c r="C62" s="77">
        <f>C19</f>
        <v>0</v>
      </c>
      <c r="D62" s="77"/>
      <c r="E62" s="77">
        <f t="shared" ref="E62:K62" si="2">E19</f>
        <v>0</v>
      </c>
      <c r="F62" s="77"/>
      <c r="G62" s="77">
        <f t="shared" si="2"/>
        <v>0</v>
      </c>
      <c r="H62" s="77"/>
      <c r="I62" s="77">
        <f t="shared" si="2"/>
        <v>0</v>
      </c>
      <c r="J62" s="77"/>
      <c r="K62" s="77">
        <f t="shared" si="2"/>
        <v>0</v>
      </c>
      <c r="L62" s="77"/>
      <c r="M62" s="47"/>
      <c r="N62" s="47"/>
    </row>
    <row r="63" spans="1:14" hidden="1" x14ac:dyDescent="0.3">
      <c r="A63" s="47"/>
      <c r="B63" s="54">
        <v>20</v>
      </c>
      <c r="C63" s="77">
        <f>C20</f>
        <v>0</v>
      </c>
      <c r="D63" s="77"/>
      <c r="E63" s="77">
        <f t="shared" ref="E63:K63" si="3">E20</f>
        <v>0</v>
      </c>
      <c r="F63" s="77"/>
      <c r="G63" s="77">
        <f t="shared" si="3"/>
        <v>0</v>
      </c>
      <c r="H63" s="77"/>
      <c r="I63" s="77">
        <f t="shared" si="3"/>
        <v>0</v>
      </c>
      <c r="J63" s="77"/>
      <c r="K63" s="77">
        <f t="shared" si="3"/>
        <v>0</v>
      </c>
      <c r="L63" s="77"/>
      <c r="M63" s="47"/>
      <c r="N63" s="47"/>
    </row>
    <row r="64" spans="1:14" hidden="1" x14ac:dyDescent="0.3">
      <c r="A64" s="47"/>
      <c r="B64" s="54">
        <v>22</v>
      </c>
      <c r="C64" s="77">
        <f>C22</f>
        <v>0</v>
      </c>
      <c r="D64" s="77"/>
      <c r="E64" s="77">
        <f t="shared" ref="E64:K64" si="4">E22</f>
        <v>0</v>
      </c>
      <c r="F64" s="77"/>
      <c r="G64" s="47"/>
      <c r="H64" s="47"/>
      <c r="I64" s="77">
        <f t="shared" si="4"/>
        <v>0</v>
      </c>
      <c r="J64" s="77"/>
      <c r="K64" s="77">
        <f t="shared" si="4"/>
        <v>0</v>
      </c>
      <c r="L64" s="77"/>
      <c r="M64" s="47"/>
      <c r="N64" s="47"/>
    </row>
    <row r="65" spans="1:14" hidden="1" x14ac:dyDescent="0.3">
      <c r="A65" s="47"/>
      <c r="B65" s="54">
        <v>24</v>
      </c>
      <c r="C65" s="77">
        <f>C24</f>
        <v>0</v>
      </c>
      <c r="D65" s="77"/>
      <c r="E65" s="77">
        <f t="shared" ref="E65:K65" si="5">E24</f>
        <v>0</v>
      </c>
      <c r="F65" s="77"/>
      <c r="G65" s="47"/>
      <c r="H65" s="47"/>
      <c r="I65" s="77">
        <f t="shared" si="5"/>
        <v>0</v>
      </c>
      <c r="J65" s="77"/>
      <c r="K65" s="77">
        <f t="shared" si="5"/>
        <v>0</v>
      </c>
      <c r="L65" s="77"/>
      <c r="M65" s="47"/>
      <c r="N65" s="47"/>
    </row>
    <row r="66" spans="1:14" hidden="1" x14ac:dyDescent="0.3">
      <c r="A66" s="47"/>
      <c r="B66" s="47"/>
      <c r="C66" s="51"/>
      <c r="D66" s="51"/>
      <c r="E66" s="51"/>
      <c r="F66" s="51"/>
      <c r="G66" s="47"/>
      <c r="H66" s="47"/>
      <c r="I66" s="51"/>
      <c r="J66" s="51"/>
      <c r="K66" s="51"/>
      <c r="L66" s="51"/>
      <c r="M66" s="47"/>
      <c r="N66" s="47"/>
    </row>
    <row r="67" spans="1:14" hidden="1" x14ac:dyDescent="0.3">
      <c r="A67" s="47"/>
      <c r="B67" s="55" t="s">
        <v>20</v>
      </c>
      <c r="C67" s="69">
        <f>IF(C60="alle",1,0)</f>
        <v>0</v>
      </c>
      <c r="D67" s="56"/>
      <c r="E67" s="69">
        <f>IF(E60="alle",1,0)</f>
        <v>0</v>
      </c>
      <c r="F67" s="56"/>
      <c r="G67" s="69">
        <f>IF(G60="alle",1,0)</f>
        <v>0</v>
      </c>
      <c r="H67" s="56"/>
      <c r="I67" s="69">
        <f>IF(I60="alle",1,0)</f>
        <v>0</v>
      </c>
      <c r="J67" s="56"/>
      <c r="K67" s="69">
        <f>IF(K60="alle",1,0)</f>
        <v>0</v>
      </c>
      <c r="L67" s="56"/>
      <c r="M67" s="57"/>
      <c r="N67" s="55"/>
    </row>
    <row r="68" spans="1:14" hidden="1" x14ac:dyDescent="0.3">
      <c r="A68" s="47"/>
      <c r="B68" s="55"/>
      <c r="C68" s="69">
        <f t="shared" ref="C68:C72" si="6">IF(C61="alle",1,0)</f>
        <v>0</v>
      </c>
      <c r="D68" s="56"/>
      <c r="E68" s="69">
        <f t="shared" ref="E68:E72" si="7">IF(E61="alle",1,0)</f>
        <v>0</v>
      </c>
      <c r="F68" s="56"/>
      <c r="G68" s="69">
        <f t="shared" ref="G68:G72" si="8">IF(G61="alle",1,0)</f>
        <v>0</v>
      </c>
      <c r="H68" s="56"/>
      <c r="I68" s="69">
        <f t="shared" ref="I68:I72" si="9">IF(I61="alle",1,0)</f>
        <v>0</v>
      </c>
      <c r="J68" s="56"/>
      <c r="K68" s="69">
        <f t="shared" ref="K68:K72" si="10">IF(K61="alle",1,0)</f>
        <v>0</v>
      </c>
      <c r="L68" s="56"/>
      <c r="M68" s="57"/>
      <c r="N68" s="47"/>
    </row>
    <row r="69" spans="1:14" hidden="1" x14ac:dyDescent="0.3">
      <c r="A69" s="47"/>
      <c r="B69" s="55"/>
      <c r="C69" s="69">
        <f t="shared" si="6"/>
        <v>0</v>
      </c>
      <c r="D69" s="56"/>
      <c r="E69" s="69">
        <f t="shared" si="7"/>
        <v>0</v>
      </c>
      <c r="F69" s="56"/>
      <c r="G69" s="69">
        <f t="shared" si="8"/>
        <v>0</v>
      </c>
      <c r="H69" s="56"/>
      <c r="I69" s="69">
        <f t="shared" si="9"/>
        <v>0</v>
      </c>
      <c r="J69" s="56"/>
      <c r="K69" s="69">
        <f t="shared" si="10"/>
        <v>0</v>
      </c>
      <c r="L69" s="56"/>
      <c r="M69" s="57"/>
      <c r="N69" s="55"/>
    </row>
    <row r="70" spans="1:14" hidden="1" x14ac:dyDescent="0.3">
      <c r="A70" s="47"/>
      <c r="B70" s="55"/>
      <c r="C70" s="69">
        <f t="shared" si="6"/>
        <v>0</v>
      </c>
      <c r="D70" s="56"/>
      <c r="E70" s="69">
        <f t="shared" si="7"/>
        <v>0</v>
      </c>
      <c r="F70" s="56"/>
      <c r="G70" s="69">
        <f t="shared" si="8"/>
        <v>0</v>
      </c>
      <c r="H70" s="56"/>
      <c r="I70" s="69">
        <f t="shared" si="9"/>
        <v>0</v>
      </c>
      <c r="J70" s="56"/>
      <c r="K70" s="69">
        <f t="shared" si="10"/>
        <v>0</v>
      </c>
      <c r="L70" s="56"/>
      <c r="M70" s="57"/>
      <c r="N70" s="55"/>
    </row>
    <row r="71" spans="1:14" hidden="1" x14ac:dyDescent="0.3">
      <c r="A71" s="47"/>
      <c r="B71" s="55"/>
      <c r="C71" s="69">
        <f t="shared" si="6"/>
        <v>0</v>
      </c>
      <c r="D71" s="56"/>
      <c r="E71" s="69">
        <f t="shared" si="7"/>
        <v>0</v>
      </c>
      <c r="F71" s="56"/>
      <c r="G71" s="69">
        <f t="shared" si="8"/>
        <v>0</v>
      </c>
      <c r="H71" s="56"/>
      <c r="I71" s="69">
        <f t="shared" si="9"/>
        <v>0</v>
      </c>
      <c r="J71" s="56"/>
      <c r="K71" s="69">
        <f t="shared" si="10"/>
        <v>0</v>
      </c>
      <c r="L71" s="56"/>
      <c r="M71" s="57"/>
      <c r="N71" s="55"/>
    </row>
    <row r="72" spans="1:14" hidden="1" x14ac:dyDescent="0.3">
      <c r="A72" s="47"/>
      <c r="B72" s="55"/>
      <c r="C72" s="69">
        <f t="shared" si="6"/>
        <v>0</v>
      </c>
      <c r="D72" s="56"/>
      <c r="E72" s="69">
        <f t="shared" si="7"/>
        <v>0</v>
      </c>
      <c r="F72" s="56"/>
      <c r="G72" s="69">
        <f t="shared" si="8"/>
        <v>0</v>
      </c>
      <c r="H72" s="56"/>
      <c r="I72" s="69">
        <f t="shared" si="9"/>
        <v>0</v>
      </c>
      <c r="J72" s="56"/>
      <c r="K72" s="69">
        <f t="shared" si="10"/>
        <v>0</v>
      </c>
      <c r="L72" s="56"/>
      <c r="M72" s="57"/>
      <c r="N72" s="55"/>
    </row>
    <row r="73" spans="1:14" hidden="1" x14ac:dyDescent="0.3">
      <c r="A73" s="47"/>
      <c r="B73" s="55"/>
      <c r="C73" s="80">
        <f>SUM(C67:C72)</f>
        <v>0</v>
      </c>
      <c r="D73" s="59"/>
      <c r="E73" s="80">
        <f>SUM(E67:E72)</f>
        <v>0</v>
      </c>
      <c r="F73" s="60"/>
      <c r="G73" s="80">
        <f>SUM(G67:G72)</f>
        <v>0</v>
      </c>
      <c r="H73" s="59"/>
      <c r="I73" s="80">
        <f>SUM(I67:I72)</f>
        <v>0</v>
      </c>
      <c r="J73" s="59"/>
      <c r="K73" s="80">
        <f>SUM(K67:K72)</f>
        <v>0</v>
      </c>
      <c r="L73" s="60"/>
      <c r="M73" s="59">
        <f>SUM(C73:K73)</f>
        <v>0</v>
      </c>
      <c r="N73" s="47"/>
    </row>
    <row r="74" spans="1:14" hidden="1" x14ac:dyDescent="0.3">
      <c r="A74" s="47"/>
      <c r="B74" s="47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2"/>
      <c r="N74" s="47"/>
    </row>
    <row r="75" spans="1:14" hidden="1" x14ac:dyDescent="0.3">
      <c r="A75" s="47"/>
      <c r="B75" s="47" t="s">
        <v>8</v>
      </c>
      <c r="C75" s="70">
        <f>IF(C60="A",1,0)</f>
        <v>0</v>
      </c>
      <c r="D75" s="63"/>
      <c r="E75" s="70">
        <f>IF(E60="A",1,0)</f>
        <v>0</v>
      </c>
      <c r="F75" s="63"/>
      <c r="G75" s="70">
        <f>IF(G60="A",1,0)</f>
        <v>0</v>
      </c>
      <c r="H75" s="63"/>
      <c r="I75" s="70">
        <f>IF(I60="A",1,0)</f>
        <v>0</v>
      </c>
      <c r="J75" s="63"/>
      <c r="K75" s="70">
        <f>IF(K60="A",1,0)</f>
        <v>0</v>
      </c>
      <c r="L75" s="63"/>
      <c r="M75" s="64"/>
      <c r="N75" s="55"/>
    </row>
    <row r="76" spans="1:14" hidden="1" x14ac:dyDescent="0.3">
      <c r="A76" s="47"/>
      <c r="B76" s="47"/>
      <c r="C76" s="70">
        <f t="shared" ref="C76:C80" si="11">IF(C61="A",1,0)</f>
        <v>0</v>
      </c>
      <c r="D76" s="63"/>
      <c r="E76" s="70">
        <f t="shared" ref="E76:E80" si="12">IF(E61="A",1,0)</f>
        <v>0</v>
      </c>
      <c r="F76" s="63"/>
      <c r="G76" s="70">
        <f t="shared" ref="G76:G80" si="13">IF(G61="A",1,0)</f>
        <v>0</v>
      </c>
      <c r="H76" s="63"/>
      <c r="I76" s="70">
        <f t="shared" ref="I76:I80" si="14">IF(I61="A",1,0)</f>
        <v>0</v>
      </c>
      <c r="J76" s="63"/>
      <c r="K76" s="70">
        <f t="shared" ref="K76:K80" si="15">IF(K61="A",1,0)</f>
        <v>0</v>
      </c>
      <c r="L76" s="63"/>
      <c r="M76" s="64"/>
      <c r="N76" s="55"/>
    </row>
    <row r="77" spans="1:14" hidden="1" x14ac:dyDescent="0.3">
      <c r="A77" s="47"/>
      <c r="B77" s="47"/>
      <c r="C77" s="70">
        <f t="shared" si="11"/>
        <v>0</v>
      </c>
      <c r="D77" s="63"/>
      <c r="E77" s="70">
        <f t="shared" si="12"/>
        <v>0</v>
      </c>
      <c r="F77" s="63"/>
      <c r="G77" s="70">
        <f t="shared" si="13"/>
        <v>0</v>
      </c>
      <c r="H77" s="63"/>
      <c r="I77" s="70">
        <f t="shared" si="14"/>
        <v>0</v>
      </c>
      <c r="J77" s="63"/>
      <c r="K77" s="70">
        <f t="shared" si="15"/>
        <v>0</v>
      </c>
      <c r="L77" s="63"/>
      <c r="M77" s="64"/>
      <c r="N77" s="55"/>
    </row>
    <row r="78" spans="1:14" hidden="1" x14ac:dyDescent="0.3">
      <c r="A78" s="47"/>
      <c r="B78" s="47"/>
      <c r="C78" s="70">
        <f t="shared" si="11"/>
        <v>0</v>
      </c>
      <c r="D78" s="63"/>
      <c r="E78" s="70">
        <f t="shared" si="12"/>
        <v>0</v>
      </c>
      <c r="F78" s="63"/>
      <c r="G78" s="70">
        <f t="shared" si="13"/>
        <v>0</v>
      </c>
      <c r="H78" s="63"/>
      <c r="I78" s="70">
        <f t="shared" si="14"/>
        <v>0</v>
      </c>
      <c r="J78" s="63"/>
      <c r="K78" s="70">
        <f t="shared" si="15"/>
        <v>0</v>
      </c>
      <c r="L78" s="63"/>
      <c r="M78" s="64"/>
      <c r="N78" s="55"/>
    </row>
    <row r="79" spans="1:14" hidden="1" x14ac:dyDescent="0.3">
      <c r="A79" s="47"/>
      <c r="B79" s="47"/>
      <c r="C79" s="70">
        <f t="shared" si="11"/>
        <v>0</v>
      </c>
      <c r="D79" s="63"/>
      <c r="E79" s="70">
        <f t="shared" si="12"/>
        <v>0</v>
      </c>
      <c r="F79" s="63"/>
      <c r="G79" s="70">
        <f t="shared" si="13"/>
        <v>0</v>
      </c>
      <c r="H79" s="63"/>
      <c r="I79" s="70">
        <f t="shared" si="14"/>
        <v>0</v>
      </c>
      <c r="J79" s="63"/>
      <c r="K79" s="70">
        <f t="shared" si="15"/>
        <v>0</v>
      </c>
      <c r="L79" s="63"/>
      <c r="M79" s="64"/>
      <c r="N79" s="55"/>
    </row>
    <row r="80" spans="1:14" hidden="1" x14ac:dyDescent="0.3">
      <c r="A80" s="47"/>
      <c r="B80" s="47"/>
      <c r="C80" s="70">
        <f t="shared" si="11"/>
        <v>0</v>
      </c>
      <c r="D80" s="63"/>
      <c r="E80" s="70">
        <f t="shared" si="12"/>
        <v>0</v>
      </c>
      <c r="F80" s="63"/>
      <c r="G80" s="70">
        <f t="shared" si="13"/>
        <v>0</v>
      </c>
      <c r="H80" s="63"/>
      <c r="I80" s="70">
        <f t="shared" si="14"/>
        <v>0</v>
      </c>
      <c r="J80" s="63"/>
      <c r="K80" s="70">
        <f t="shared" si="15"/>
        <v>0</v>
      </c>
      <c r="L80" s="63"/>
      <c r="M80" s="64"/>
      <c r="N80" s="55"/>
    </row>
    <row r="81" spans="1:14" hidden="1" x14ac:dyDescent="0.3">
      <c r="A81" s="47"/>
      <c r="B81" s="55"/>
      <c r="C81" s="58">
        <f>SUM(C75:C80)</f>
        <v>0</v>
      </c>
      <c r="D81" s="59"/>
      <c r="E81" s="58">
        <f>SUM(E75:E80)</f>
        <v>0</v>
      </c>
      <c r="F81" s="60"/>
      <c r="G81" s="58">
        <f>SUM(G75:G80)</f>
        <v>0</v>
      </c>
      <c r="H81" s="59"/>
      <c r="I81" s="58">
        <f>SUM(I75:I80)</f>
        <v>0</v>
      </c>
      <c r="J81" s="59"/>
      <c r="K81" s="58">
        <f>SUM(K75:K80)</f>
        <v>0</v>
      </c>
      <c r="L81" s="60"/>
      <c r="M81" s="59">
        <f>SUM(C81:K81)</f>
        <v>0</v>
      </c>
      <c r="N81" s="47"/>
    </row>
    <row r="82" spans="1:14" hidden="1" x14ac:dyDescent="0.3">
      <c r="A82" s="47"/>
      <c r="B82" s="47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2"/>
      <c r="N82" s="47"/>
    </row>
    <row r="83" spans="1:14" hidden="1" x14ac:dyDescent="0.3">
      <c r="A83" s="47"/>
      <c r="B83" s="47" t="s">
        <v>9</v>
      </c>
      <c r="C83" s="70">
        <f>IF(C60="b",1,0)</f>
        <v>0</v>
      </c>
      <c r="D83" s="63"/>
      <c r="E83" s="70">
        <f>IF(E60="b",1,0)</f>
        <v>0</v>
      </c>
      <c r="F83" s="63"/>
      <c r="G83" s="70">
        <f>IF(G60="b",1,0)</f>
        <v>0</v>
      </c>
      <c r="H83" s="63"/>
      <c r="I83" s="70">
        <f>IF(I60="b",1,0)</f>
        <v>0</v>
      </c>
      <c r="J83" s="63"/>
      <c r="K83" s="70">
        <f>IF(K60="b",1,0)</f>
        <v>0</v>
      </c>
      <c r="L83" s="63"/>
      <c r="M83" s="64"/>
      <c r="N83" s="55"/>
    </row>
    <row r="84" spans="1:14" hidden="1" x14ac:dyDescent="0.3">
      <c r="A84" s="47"/>
      <c r="B84" s="47"/>
      <c r="C84" s="70">
        <f t="shared" ref="C84:C88" si="16">IF(C61="b",1,0)</f>
        <v>0</v>
      </c>
      <c r="D84" s="63"/>
      <c r="E84" s="70">
        <f t="shared" ref="E84:E88" si="17">IF(E61="b",1,0)</f>
        <v>0</v>
      </c>
      <c r="F84" s="63"/>
      <c r="G84" s="70">
        <f t="shared" ref="G84:G88" si="18">IF(G61="b",1,0)</f>
        <v>0</v>
      </c>
      <c r="H84" s="63"/>
      <c r="I84" s="70">
        <f t="shared" ref="I84:I88" si="19">IF(I61="b",1,0)</f>
        <v>0</v>
      </c>
      <c r="J84" s="63"/>
      <c r="K84" s="70">
        <f t="shared" ref="K84:K88" si="20">IF(K61="b",1,0)</f>
        <v>0</v>
      </c>
      <c r="L84" s="63"/>
      <c r="M84" s="64"/>
      <c r="N84" s="55"/>
    </row>
    <row r="85" spans="1:14" hidden="1" x14ac:dyDescent="0.3">
      <c r="A85" s="47"/>
      <c r="B85" s="47"/>
      <c r="C85" s="70">
        <f t="shared" si="16"/>
        <v>0</v>
      </c>
      <c r="D85" s="63"/>
      <c r="E85" s="70">
        <f t="shared" si="17"/>
        <v>0</v>
      </c>
      <c r="F85" s="63"/>
      <c r="G85" s="70">
        <f t="shared" si="18"/>
        <v>0</v>
      </c>
      <c r="H85" s="63"/>
      <c r="I85" s="70">
        <f t="shared" si="19"/>
        <v>0</v>
      </c>
      <c r="J85" s="63"/>
      <c r="K85" s="70">
        <f t="shared" si="20"/>
        <v>0</v>
      </c>
      <c r="L85" s="63"/>
      <c r="M85" s="64"/>
      <c r="N85" s="55"/>
    </row>
    <row r="86" spans="1:14" hidden="1" x14ac:dyDescent="0.3">
      <c r="A86" s="47"/>
      <c r="B86" s="47"/>
      <c r="C86" s="70">
        <f t="shared" si="16"/>
        <v>0</v>
      </c>
      <c r="D86" s="63"/>
      <c r="E86" s="70">
        <f t="shared" si="17"/>
        <v>0</v>
      </c>
      <c r="F86" s="63"/>
      <c r="G86" s="70">
        <f t="shared" si="18"/>
        <v>0</v>
      </c>
      <c r="H86" s="63"/>
      <c r="I86" s="70">
        <f t="shared" si="19"/>
        <v>0</v>
      </c>
      <c r="J86" s="63"/>
      <c r="K86" s="70">
        <f t="shared" si="20"/>
        <v>0</v>
      </c>
      <c r="L86" s="63"/>
      <c r="M86" s="64"/>
      <c r="N86" s="55"/>
    </row>
    <row r="87" spans="1:14" hidden="1" x14ac:dyDescent="0.3">
      <c r="A87" s="47"/>
      <c r="B87" s="47"/>
      <c r="C87" s="70">
        <f t="shared" si="16"/>
        <v>0</v>
      </c>
      <c r="D87" s="63"/>
      <c r="E87" s="70">
        <f t="shared" si="17"/>
        <v>0</v>
      </c>
      <c r="F87" s="63"/>
      <c r="G87" s="70">
        <f t="shared" si="18"/>
        <v>0</v>
      </c>
      <c r="H87" s="63"/>
      <c r="I87" s="70">
        <f t="shared" si="19"/>
        <v>0</v>
      </c>
      <c r="J87" s="63"/>
      <c r="K87" s="70">
        <f t="shared" si="20"/>
        <v>0</v>
      </c>
      <c r="L87" s="63"/>
      <c r="M87" s="64"/>
      <c r="N87" s="55"/>
    </row>
    <row r="88" spans="1:14" hidden="1" x14ac:dyDescent="0.3">
      <c r="A88" s="47"/>
      <c r="B88" s="47"/>
      <c r="C88" s="70">
        <f t="shared" si="16"/>
        <v>0</v>
      </c>
      <c r="D88" s="63"/>
      <c r="E88" s="70">
        <f t="shared" si="17"/>
        <v>0</v>
      </c>
      <c r="F88" s="63"/>
      <c r="G88" s="70">
        <f t="shared" si="18"/>
        <v>0</v>
      </c>
      <c r="H88" s="63"/>
      <c r="I88" s="70">
        <f t="shared" si="19"/>
        <v>0</v>
      </c>
      <c r="J88" s="63"/>
      <c r="K88" s="70">
        <f t="shared" si="20"/>
        <v>0</v>
      </c>
      <c r="L88" s="63"/>
      <c r="M88" s="64"/>
      <c r="N88" s="55"/>
    </row>
    <row r="89" spans="1:14" hidden="1" x14ac:dyDescent="0.3">
      <c r="A89" s="47"/>
      <c r="B89" s="47"/>
      <c r="C89" s="58">
        <f>SUM(C83:C88)</f>
        <v>0</v>
      </c>
      <c r="D89" s="59"/>
      <c r="E89" s="58">
        <f>SUM(E83:E88)</f>
        <v>0</v>
      </c>
      <c r="F89" s="60"/>
      <c r="G89" s="58">
        <f>SUM(G83:G88)</f>
        <v>0</v>
      </c>
      <c r="H89" s="59"/>
      <c r="I89" s="58">
        <f>SUM(I83:I88)</f>
        <v>0</v>
      </c>
      <c r="J89" s="59"/>
      <c r="K89" s="58">
        <f>SUM(K83:K88)</f>
        <v>0</v>
      </c>
      <c r="L89" s="60"/>
      <c r="M89" s="59">
        <f>SUM(C89:K89)</f>
        <v>0</v>
      </c>
      <c r="N89" s="47"/>
    </row>
    <row r="90" spans="1:14" hidden="1" x14ac:dyDescent="0.3">
      <c r="A90" s="47"/>
      <c r="B90" s="47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65"/>
      <c r="N90" s="47"/>
    </row>
  </sheetData>
  <sheetProtection algorithmName="SHA-512" hashValue="e6EPWUejXotm+qPXOHkZ9daZ4dxDYkODJ/kp45yc7ZUVv7Kci0DTNzk1JrTUCx+gr3RtM/sK8DAdSAdya4u5uw==" saltValue="h3pv9LHHjdB7ymTPgso+RQ==" spinCount="100000" sheet="1" selectLockedCells="1"/>
  <mergeCells count="102">
    <mergeCell ref="K15:L16"/>
    <mergeCell ref="K17:L17"/>
    <mergeCell ref="C22:D23"/>
    <mergeCell ref="C24:D24"/>
    <mergeCell ref="E22:F23"/>
    <mergeCell ref="E24:F24"/>
    <mergeCell ref="I22:J23"/>
    <mergeCell ref="I24:J24"/>
    <mergeCell ref="K22:L23"/>
    <mergeCell ref="K24:L24"/>
    <mergeCell ref="C19:D19"/>
    <mergeCell ref="C20:D20"/>
    <mergeCell ref="E19:F19"/>
    <mergeCell ref="E20:F20"/>
    <mergeCell ref="G19:H19"/>
    <mergeCell ref="G20:H20"/>
    <mergeCell ref="E15:F16"/>
    <mergeCell ref="E17:F17"/>
    <mergeCell ref="G15:H16"/>
    <mergeCell ref="G17:H17"/>
    <mergeCell ref="I15:J16"/>
    <mergeCell ref="A45:B45"/>
    <mergeCell ref="C45:M45"/>
    <mergeCell ref="G18:H18"/>
    <mergeCell ref="G38:L38"/>
    <mergeCell ref="E39:F39"/>
    <mergeCell ref="G39:L39"/>
    <mergeCell ref="K18:L18"/>
    <mergeCell ref="K25:L25"/>
    <mergeCell ref="K21:L21"/>
    <mergeCell ref="G22:H22"/>
    <mergeCell ref="G23:H23"/>
    <mergeCell ref="G24:H24"/>
    <mergeCell ref="G25:H25"/>
    <mergeCell ref="I19:J19"/>
    <mergeCell ref="G34:L34"/>
    <mergeCell ref="K31:L31"/>
    <mergeCell ref="E35:F35"/>
    <mergeCell ref="I20:J20"/>
    <mergeCell ref="K19:L19"/>
    <mergeCell ref="K20:L20"/>
    <mergeCell ref="H3:J3"/>
    <mergeCell ref="E31:F31"/>
    <mergeCell ref="G31:H31"/>
    <mergeCell ref="I31:J31"/>
    <mergeCell ref="C7:G7"/>
    <mergeCell ref="C8:G8"/>
    <mergeCell ref="C18:D18"/>
    <mergeCell ref="E18:F18"/>
    <mergeCell ref="C12:D12"/>
    <mergeCell ref="C25:D25"/>
    <mergeCell ref="I18:J18"/>
    <mergeCell ref="E25:F25"/>
    <mergeCell ref="I25:J25"/>
    <mergeCell ref="E21:F21"/>
    <mergeCell ref="I21:J21"/>
    <mergeCell ref="C17:D17"/>
    <mergeCell ref="C6:G6"/>
    <mergeCell ref="C21:D21"/>
    <mergeCell ref="C31:D31"/>
    <mergeCell ref="C15:D16"/>
    <mergeCell ref="G21:H21"/>
    <mergeCell ref="I17:J17"/>
    <mergeCell ref="K59:L59"/>
    <mergeCell ref="K32:L32"/>
    <mergeCell ref="C32:D32"/>
    <mergeCell ref="E32:F32"/>
    <mergeCell ref="G32:H32"/>
    <mergeCell ref="C59:D59"/>
    <mergeCell ref="E59:F59"/>
    <mergeCell ref="G59:H59"/>
    <mergeCell ref="I59:J59"/>
    <mergeCell ref="I32:J32"/>
    <mergeCell ref="K40:L40"/>
    <mergeCell ref="E42:F42"/>
    <mergeCell ref="G42:L42"/>
    <mergeCell ref="E43:F43"/>
    <mergeCell ref="G43:L43"/>
    <mergeCell ref="E38:F38"/>
    <mergeCell ref="G37:L37"/>
    <mergeCell ref="E37:F37"/>
    <mergeCell ref="E36:F36"/>
    <mergeCell ref="G36:L36"/>
    <mergeCell ref="E33:F33"/>
    <mergeCell ref="G33:L33"/>
    <mergeCell ref="E34:F34"/>
    <mergeCell ref="G35:L35"/>
    <mergeCell ref="K6:M6"/>
    <mergeCell ref="K7:M7"/>
    <mergeCell ref="K14:L14"/>
    <mergeCell ref="C14:D14"/>
    <mergeCell ref="E14:F14"/>
    <mergeCell ref="G14:H14"/>
    <mergeCell ref="I14:J14"/>
    <mergeCell ref="K8:M8"/>
    <mergeCell ref="C9:G9"/>
    <mergeCell ref="K9:M9"/>
    <mergeCell ref="K10:M10"/>
    <mergeCell ref="C11:G11"/>
    <mergeCell ref="I11:J11"/>
    <mergeCell ref="K11:M11"/>
    <mergeCell ref="K12:M12"/>
  </mergeCells>
  <phoneticPr fontId="7" type="noConversion"/>
  <conditionalFormatting sqref="C15 E15 G15 I15 K15 C17 E17 G17 I17 K17 C19:C20 E19:E20 G19:G20 I19:I20 K19:K20 C22 E22 I22 K22 C24 E24 I24 K24">
    <cfRule type="cellIs" dxfId="2" priority="3" stopIfTrue="1" operator="notEqual">
      <formula>""</formula>
    </cfRule>
  </conditionalFormatting>
  <conditionalFormatting sqref="C26:C27">
    <cfRule type="cellIs" dxfId="1" priority="2" stopIfTrue="1" operator="greaterThan">
      <formula>0</formula>
    </cfRule>
  </conditionalFormatting>
  <conditionalFormatting sqref="D67:D72 F67:F72 H67:H72 J67:J72 L67:L72 C74:L74 D75:D80 F75:F80 H75:H80 J75:J80 L75:L80 C82:L82 D83:D88 F83:F88 H83:H88 J83:J88 L83:L88 C90:L90">
    <cfRule type="cellIs" dxfId="0" priority="1" stopIfTrue="1" operator="greaterThan">
      <formula>0</formula>
    </cfRule>
  </conditionalFormatting>
  <printOptions horizontalCentered="1"/>
  <pageMargins left="0.78740157480314965" right="0.39370078740157483" top="0.47244094488188981" bottom="0.39370078740157483" header="0.51181102362204722" footer="0.51181102362204722"/>
  <pageSetup paperSize="9" scale="90" orientation="portrait" r:id="rId1"/>
  <headerFooter alignWithMargins="0"/>
  <rowBreaks count="1" manualBreakCount="1">
    <brk id="50" max="16383" man="1"/>
  </rowBreaks>
  <ignoredErrors>
    <ignoredError sqref="C6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KG-Zweitlehrperson</vt:lpstr>
      <vt:lpstr>'KG-Zweitlehrperson'!Druckbereich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Roland.Birrer@sz.ch</dc:creator>
  <cp:lastModifiedBy>Roland Birrer</cp:lastModifiedBy>
  <cp:lastPrinted>2025-04-16T10:53:15Z</cp:lastPrinted>
  <dcterms:created xsi:type="dcterms:W3CDTF">2003-12-21T15:41:39Z</dcterms:created>
  <dcterms:modified xsi:type="dcterms:W3CDTF">2026-05-15T06:43:52Z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96 96 1280 720</vt:lpwstr>
  </property>
</Properties>
</file>