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annench\Desktop\"/>
    </mc:Choice>
  </mc:AlternateContent>
  <workbookProtection workbookAlgorithmName="SHA-512" workbookHashValue="MwhHup8O+nVbXgRswZOSttRTTPeM4t9vYIK/uP65rUE4OQzFSKRizAXeqDq+AWjmVQhT+QLqYmFKH+CiI2ZUtQ==" workbookSaltValue="rbzvhCIUk/duJ5CB6KKqCA==" workbookSpinCount="100000" lockStructure="1"/>
  <bookViews>
    <workbookView xWindow="0" yWindow="0" windowWidth="19170" windowHeight="20670"/>
  </bookViews>
  <sheets>
    <sheet name="Eingabe_Ausgabe" sheetId="2" r:id="rId1"/>
    <sheet name="Grunddaten" sheetId="3" r:id="rId2"/>
  </sheets>
  <definedNames>
    <definedName name="_xlnm.Print_Area" localSheetId="0">Eingabe_Ausgabe!$B$2:$AV$118</definedName>
    <definedName name="_xlnm.Print_Titles" localSheetId="0">Eingabe_Ausgabe!$2:$5</definedName>
  </definedNames>
  <calcPr calcId="162913"/>
</workbook>
</file>

<file path=xl/calcChain.xml><?xml version="1.0" encoding="utf-8"?>
<calcChain xmlns="http://schemas.openxmlformats.org/spreadsheetml/2006/main">
  <c r="AD35" i="2" l="1"/>
  <c r="AA41" i="2" l="1"/>
  <c r="D32" i="2"/>
  <c r="D35" i="2"/>
  <c r="C116" i="2"/>
  <c r="AY3" i="2"/>
  <c r="AX3" i="2"/>
  <c r="AX85" i="2"/>
  <c r="AY85" i="2" s="1"/>
  <c r="AF85" i="2" s="1"/>
  <c r="AX83" i="2"/>
  <c r="AY83" i="2" s="1"/>
  <c r="AF83" i="2" s="1"/>
  <c r="B5" i="2" l="1"/>
  <c r="AU81" i="2" l="1"/>
  <c r="AX81" i="2"/>
  <c r="AF81" i="2" s="1"/>
  <c r="AX74" i="2"/>
  <c r="AX73" i="2"/>
  <c r="AY71" i="2"/>
  <c r="AA44" i="2"/>
  <c r="AU44" i="2"/>
  <c r="AU56" i="2" s="1"/>
  <c r="AU35" i="2"/>
  <c r="AU59" i="2" l="1"/>
  <c r="AU62" i="2" s="1"/>
  <c r="AU85" i="2"/>
  <c r="AU83" i="2"/>
  <c r="AX72" i="2"/>
  <c r="AF72" i="2" s="1"/>
  <c r="AX71" i="2" l="1"/>
  <c r="AF71" i="2" s="1"/>
  <c r="AU71" i="2"/>
  <c r="AU76" i="2" s="1"/>
</calcChain>
</file>

<file path=xl/sharedStrings.xml><?xml version="1.0" encoding="utf-8"?>
<sst xmlns="http://schemas.openxmlformats.org/spreadsheetml/2006/main" count="87" uniqueCount="74">
  <si>
    <t>Maximal abziehbare Fahrkosten</t>
  </si>
  <si>
    <t>Jahr</t>
  </si>
  <si>
    <t>Kanton</t>
  </si>
  <si>
    <t>Bund</t>
  </si>
  <si>
    <t>Effektive Fahrkosten für Geschäftsfahrten</t>
  </si>
  <si>
    <t>Steuerjahr:</t>
  </si>
  <si>
    <t>Angaben zum Privatfahrzeug</t>
  </si>
  <si>
    <t>Aussendiensttage pro Jahr</t>
  </si>
  <si>
    <t>Name, Vorname</t>
  </si>
  <si>
    <t>Adresse, Wohnort</t>
  </si>
  <si>
    <t>Hauptberufliche Tätigkeit</t>
  </si>
  <si>
    <t>Arbeitgeber</t>
  </si>
  <si>
    <t>Branche</t>
  </si>
  <si>
    <t>Arbeitsort</t>
  </si>
  <si>
    <t>Reisegebiet</t>
  </si>
  <si>
    <t>Marke, Typ</t>
  </si>
  <si>
    <t>1. Inverkehrssetzung</t>
  </si>
  <si>
    <t>Anschaffungsjahr</t>
  </si>
  <si>
    <t>Anschaffungspreis</t>
  </si>
  <si>
    <t>Jährliche Fahrleistung mit dem Privatfahrzeug</t>
  </si>
  <si>
    <t>Kilometerstand am Anfang des Jahres (1. Januar)</t>
  </si>
  <si>
    <t>km-Stand bei Verkauf altes Fahrzeug</t>
  </si>
  <si>
    <t>km-Stand bei Kauf neues Fahrzeug</t>
  </si>
  <si>
    <t>Kilometerstand am Ende des Jahres (31. Dezember)</t>
  </si>
  <si>
    <t>Geschäftsfahrten</t>
  </si>
  <si>
    <t>Arbeitsweg</t>
  </si>
  <si>
    <t>km</t>
  </si>
  <si>
    <t>CHF</t>
  </si>
  <si>
    <t>Wert am Anfang des Jahres (1. Januar)</t>
  </si>
  <si>
    <t>Wert am Ende des Jahres (31. Dezember)</t>
  </si>
  <si>
    <r>
      <t xml:space="preserve">Abschreibungstabelle für das Privatfahrzeug      </t>
    </r>
    <r>
      <rPr>
        <sz val="8.5"/>
        <color theme="1"/>
        <rFont val="Arial"/>
        <family val="2"/>
      </rPr>
      <t>effektive Wertminderung, keine Pauschalen - bei Leasing nicht ausfüllen</t>
    </r>
  </si>
  <si>
    <r>
      <t xml:space="preserve">Arbeitsweg </t>
    </r>
    <r>
      <rPr>
        <sz val="8.5"/>
        <color theme="1"/>
        <rFont val="Arial"/>
        <family val="2"/>
      </rPr>
      <t>(ohne Fahrten vom Wohn-
ort direkt zum Kunden/Einsatzort)</t>
    </r>
  </si>
  <si>
    <r>
      <t xml:space="preserve">Geschäftsfahrten </t>
    </r>
    <r>
      <rPr>
        <sz val="8.5"/>
        <color theme="1"/>
        <rFont val="Arial"/>
        <family val="2"/>
      </rPr>
      <t>(gemäss
Aufstellung/Fahrtenbuch)</t>
    </r>
  </si>
  <si>
    <r>
      <t xml:space="preserve">Privatfahrten </t>
    </r>
    <r>
      <rPr>
        <sz val="8.5"/>
        <color theme="1"/>
        <rFont val="Arial"/>
        <family val="2"/>
      </rPr>
      <t>(Rest)</t>
    </r>
  </si>
  <si>
    <t>Verkaufspreis des alten Fahrzeuges</t>
  </si>
  <si>
    <t>Kaufpreis des neuen Fahrzeuges</t>
  </si>
  <si>
    <r>
      <t xml:space="preserve">Autokosten      </t>
    </r>
    <r>
      <rPr>
        <sz val="8.5"/>
        <color theme="1"/>
        <rFont val="Arial"/>
        <family val="2"/>
      </rPr>
      <t>Steuern, Versicherungen, Betrieb, Unterhalt etc.</t>
    </r>
  </si>
  <si>
    <t>Verkehrssteuern, Versicherungen</t>
  </si>
  <si>
    <t>Treibstoff</t>
  </si>
  <si>
    <t>Service, Pneus, Reparaturen</t>
  </si>
  <si>
    <t>Leasingkosten</t>
  </si>
  <si>
    <t>Verschiedenes</t>
  </si>
  <si>
    <t>Übertrag Abschreibungen</t>
  </si>
  <si>
    <t>Total Autokosten</t>
  </si>
  <si>
    <r>
      <t xml:space="preserve">Kostenverteilung und Berechnung der steuerlichen Abzüge      </t>
    </r>
    <r>
      <rPr>
        <sz val="8.5"/>
        <color theme="1"/>
        <rFont val="Arial"/>
        <family val="2"/>
      </rPr>
      <t>zur Übertragung auf die Steuererklärung</t>
    </r>
  </si>
  <si>
    <t>Personalien und berufliche Tätigkeit der steuerpflichtigen Person und Angaben zum Arbeitgeber</t>
  </si>
  <si>
    <t>Total gefahrene Kilometer</t>
  </si>
  <si>
    <t>è</t>
  </si>
  <si>
    <t>Autokosten   x   km-Geschäftsfahrten</t>
  </si>
  <si>
    <t>Abzüglich effektiv erhaltene Autospesen des Arbeitgebers</t>
  </si>
  <si>
    <t>Abzüglich pauschal erhaltene Autospesen des Arbeitgebers</t>
  </si>
  <si>
    <t>km für den Arbeitsweg   x   CHF 0.70</t>
  </si>
  <si>
    <t>Übertrag der Fahrkosten auf die Steuererklärung (Code 314/364) als effektive Berufsauslagen</t>
  </si>
  <si>
    <t>Übertrag der Fahrkosten auf die Steuererklärung (Code
318/368) für den Arbeitsweg (Wohnort-Arbeitsort)</t>
  </si>
  <si>
    <r>
      <t xml:space="preserve">Privatfahrten </t>
    </r>
    <r>
      <rPr>
        <sz val="10"/>
        <color theme="1"/>
        <rFont val="Arial"/>
        <family val="2"/>
      </rPr>
      <t>(Rest)</t>
    </r>
  </si>
  <si>
    <t>Private Fahrten stellen Lebenshaltungskostan dar und sind steuerlich nicht abziehbar.</t>
  </si>
  <si>
    <t>Bitte legen Sie dieses Blatt zusammen mit den unten aufgeführten Beilagen unterschrieben der Steuererklärung bei.</t>
  </si>
  <si>
    <t>Ort und Datum</t>
  </si>
  <si>
    <t>Unterschrift Ehemann/Alleinstehende(r)</t>
  </si>
  <si>
    <t>Unterschrift Ehefrau</t>
  </si>
  <si>
    <t>Beilagen:</t>
  </si>
  <si>
    <t>-</t>
  </si>
  <si>
    <t>Arbeitgeberbescheinigung über pauschal und effektiv ausbezahlte Spesen (auch wenn keine Spesen bezahlt wurden)</t>
  </si>
  <si>
    <t>Bei Luxusautos (Katalogpreis des fabrikneuen Fahrzeuges über CHF 80'000)
werden die effektiven Kosten im Umfang des darüberliegenden Teils nicht
zum Abzug zugelassen.</t>
  </si>
  <si>
    <t>In der Regel gilt als Abschreibung die Wertminderung
während des Kalenderjahres. Die Wertminderung
kann mit Hilfe des Eurotax-Wertes ermittelt werden
(diesen erhalten Sie bei Ihrer Garage).</t>
  </si>
  <si>
    <t>Kontrollschild-Nr.</t>
  </si>
  <si>
    <t>Ankaufs- und Verkaufsabrechnung der Privatfahrzeuge</t>
  </si>
  <si>
    <t>Kopie der Fahrzeugausweise</t>
  </si>
  <si>
    <t>Katalogpreis (Neupreis), inkl. Zubehör</t>
  </si>
  <si>
    <t>Total abziehbare Autokosten
nach allfälligem Luxusanteil</t>
  </si>
  <si>
    <t>Bitte Belege (Rechnungs- und Zahlungskopien) der geltend gemachten
Auslagen beilegen.
Pauschale Annahmen sind nicht zulässig.</t>
  </si>
  <si>
    <t>Rechnungs- und Zahlungskopien der geltend gemachten Autokosten</t>
  </si>
  <si>
    <t>Werden vom Arbeitgeber pauschale Spesen für Geschäftsfahrten ausgerichtet und liegt kein von den Veranlagungsbehörden genehmigtes Spesenreglement vor, werden die Spesen im vollen Umfang beim Steuerpflichtigen aufgerechnet. Der Steuerpflichtige kann die effektiven Fahrkosten mittels dem vorliegenden Formular nachweisen und abziehen.
Höhere Kosten als die durch den Arbeitgeber vergüteten Spesen können nicht abgezogen werden, ausser der Arbeitgeber bestätigt ausdrücklich, dass er dem Arbeitnehmer die gemäss Art. 327b OR geschuldeten Fahrkosten nicht vergütet.</t>
  </si>
  <si>
    <t>PID-Nr.: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</si>
</sst>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ab &quot;0000"/>
    <numFmt numFmtId="165" formatCode="#."/>
    <numFmt numFmtId="166" formatCode="&quot;CHF&quot;\ #,##0"/>
  </numFmts>
  <fonts count="11" x14ac:knownFonts="1">
    <font>
      <sz val="11"/>
      <color theme="1"/>
      <name val="Calibri"/>
      <family val="2"/>
      <scheme val="minor"/>
    </font>
    <font>
      <sz val="10"/>
      <color theme="1"/>
      <name val="Trade Gothic"/>
    </font>
    <font>
      <b/>
      <sz val="10"/>
      <color theme="1"/>
      <name val="Arial"/>
      <family val="2"/>
    </font>
    <font>
      <sz val="10"/>
      <color theme="1"/>
      <name val="Arial"/>
      <family val="2"/>
    </font>
    <font>
      <sz val="8.5"/>
      <color theme="1"/>
      <name val="Arial"/>
      <family val="2"/>
    </font>
    <font>
      <b/>
      <sz val="11"/>
      <color theme="1"/>
      <name val="Arial"/>
      <family val="2"/>
    </font>
    <font>
      <sz val="11"/>
      <color theme="1"/>
      <name val="Arial"/>
      <family val="2"/>
    </font>
    <font>
      <b/>
      <sz val="11"/>
      <color theme="0"/>
      <name val="Arial"/>
      <family val="2"/>
    </font>
    <font>
      <b/>
      <sz val="12"/>
      <color theme="1"/>
      <name val="Arial"/>
      <family val="2"/>
    </font>
    <font>
      <i/>
      <sz val="10"/>
      <color theme="1"/>
      <name val="Arial"/>
      <family val="2"/>
    </font>
    <font>
      <sz val="10"/>
      <color theme="1"/>
      <name val="Wingdings"/>
      <charset val="2"/>
    </font>
  </fonts>
  <fills count="10">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bgColor indexed="64"/>
      </patternFill>
    </fill>
    <fill>
      <patternFill patternType="solid">
        <fgColor theme="7" tint="0.79998168889431442"/>
        <bgColor indexed="64"/>
      </patternFill>
    </fill>
    <fill>
      <patternFill patternType="solid">
        <fgColor theme="8"/>
        <bgColor indexed="64"/>
      </patternFill>
    </fill>
    <fill>
      <patternFill patternType="solid">
        <fgColor theme="0" tint="-0.499984740745262"/>
        <bgColor indexed="64"/>
      </patternFill>
    </fill>
    <fill>
      <patternFill patternType="solid">
        <fgColor rgb="FFFFC0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top style="thin">
        <color indexed="64"/>
      </top>
      <bottom style="double">
        <color indexed="64"/>
      </bottom>
      <diagonal/>
    </border>
  </borders>
  <cellStyleXfs count="1">
    <xf numFmtId="0" fontId="0" fillId="0" borderId="0"/>
  </cellStyleXfs>
  <cellXfs count="145">
    <xf numFmtId="0" fontId="0" fillId="0" borderId="0" xfId="0"/>
    <xf numFmtId="0" fontId="6" fillId="0" borderId="0" xfId="0" applyFont="1"/>
    <xf numFmtId="3" fontId="6" fillId="0" borderId="0" xfId="0" applyNumberFormat="1" applyFont="1"/>
    <xf numFmtId="1" fontId="6" fillId="0" borderId="0" xfId="0" applyNumberFormat="1" applyFont="1" applyAlignment="1">
      <alignment horizontal="left"/>
    </xf>
    <xf numFmtId="0" fontId="5" fillId="2" borderId="13" xfId="0" applyFont="1" applyFill="1" applyBorder="1" applyAlignment="1"/>
    <xf numFmtId="3" fontId="5" fillId="2" borderId="15" xfId="0" applyNumberFormat="1" applyFont="1" applyFill="1" applyBorder="1" applyAlignment="1">
      <alignment horizontal="right"/>
    </xf>
    <xf numFmtId="1" fontId="5" fillId="2" borderId="13" xfId="0" applyNumberFormat="1" applyFont="1" applyFill="1" applyBorder="1" applyAlignment="1">
      <alignment horizontal="left"/>
    </xf>
    <xf numFmtId="164" fontId="6" fillId="7" borderId="5" xfId="0" applyNumberFormat="1" applyFont="1" applyFill="1" applyBorder="1" applyAlignment="1">
      <alignment horizontal="left"/>
    </xf>
    <xf numFmtId="3" fontId="6" fillId="4" borderId="7" xfId="0" applyNumberFormat="1" applyFont="1" applyFill="1" applyBorder="1"/>
    <xf numFmtId="164" fontId="6" fillId="7" borderId="8" xfId="0" applyNumberFormat="1" applyFont="1" applyFill="1" applyBorder="1" applyAlignment="1">
      <alignment horizontal="left"/>
    </xf>
    <xf numFmtId="3" fontId="6" fillId="4" borderId="9" xfId="0" applyNumberFormat="1" applyFont="1" applyFill="1" applyBorder="1"/>
    <xf numFmtId="164" fontId="6" fillId="7" borderId="10" xfId="0" applyNumberFormat="1" applyFont="1" applyFill="1" applyBorder="1" applyAlignment="1">
      <alignment horizontal="left"/>
    </xf>
    <xf numFmtId="3" fontId="6" fillId="4" borderId="12" xfId="0" applyNumberFormat="1" applyFont="1" applyFill="1" applyBorder="1"/>
    <xf numFmtId="164" fontId="6" fillId="5" borderId="5" xfId="0" applyNumberFormat="1" applyFont="1" applyFill="1" applyBorder="1" applyAlignment="1">
      <alignment horizontal="left"/>
    </xf>
    <xf numFmtId="3" fontId="6" fillId="6" borderId="7" xfId="0" applyNumberFormat="1" applyFont="1" applyFill="1" applyBorder="1"/>
    <xf numFmtId="164" fontId="6" fillId="5" borderId="8" xfId="0" applyNumberFormat="1" applyFont="1" applyFill="1" applyBorder="1" applyAlignment="1">
      <alignment horizontal="left"/>
    </xf>
    <xf numFmtId="3" fontId="6" fillId="6" borderId="9" xfId="0" applyNumberFormat="1" applyFont="1" applyFill="1" applyBorder="1"/>
    <xf numFmtId="164" fontId="6" fillId="5" borderId="8" xfId="0" applyNumberFormat="1" applyFont="1" applyFill="1" applyBorder="1"/>
    <xf numFmtId="164" fontId="6" fillId="5" borderId="8" xfId="0" applyNumberFormat="1" applyFont="1" applyFill="1" applyBorder="1" applyAlignment="1">
      <alignment horizontal="right"/>
    </xf>
    <xf numFmtId="3" fontId="6" fillId="6" borderId="9" xfId="0" applyNumberFormat="1" applyFont="1" applyFill="1" applyBorder="1" applyAlignment="1">
      <alignment horizontal="left"/>
    </xf>
    <xf numFmtId="164" fontId="6" fillId="5" borderId="10" xfId="0" applyNumberFormat="1" applyFont="1" applyFill="1" applyBorder="1"/>
    <xf numFmtId="3" fontId="6" fillId="6" borderId="12" xfId="0" applyNumberFormat="1" applyFont="1" applyFill="1" applyBorder="1"/>
    <xf numFmtId="0" fontId="3" fillId="0" borderId="0" xfId="0" applyFont="1" applyAlignment="1" applyProtection="1">
      <alignment vertical="center" wrapText="1"/>
    </xf>
    <xf numFmtId="0" fontId="3" fillId="0" borderId="0" xfId="0" applyFont="1" applyAlignment="1" applyProtection="1">
      <alignment horizontal="right" vertical="center" wrapText="1"/>
    </xf>
    <xf numFmtId="0" fontId="2" fillId="0" borderId="8"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3"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165" fontId="3" fillId="0" borderId="0" xfId="0" applyNumberFormat="1" applyFont="1" applyAlignment="1" applyProtection="1">
      <alignment horizontal="left" vertical="center" wrapText="1"/>
    </xf>
    <xf numFmtId="0" fontId="4" fillId="0" borderId="0" xfId="0" applyFont="1" applyAlignment="1" applyProtection="1">
      <alignment horizontal="right" vertical="center" wrapText="1"/>
    </xf>
    <xf numFmtId="0" fontId="3" fillId="0" borderId="24" xfId="0" applyFont="1" applyBorder="1" applyAlignment="1" applyProtection="1">
      <alignment horizontal="left" vertical="center" wrapText="1"/>
    </xf>
    <xf numFmtId="0" fontId="8" fillId="0" borderId="0" xfId="0" applyFont="1" applyAlignment="1" applyProtection="1">
      <alignment horizontal="left" vertical="center" wrapText="1"/>
    </xf>
    <xf numFmtId="0" fontId="4" fillId="0" borderId="11" xfId="0" applyFont="1" applyBorder="1" applyAlignment="1" applyProtection="1">
      <alignment horizontal="right" vertical="center" wrapText="1"/>
    </xf>
    <xf numFmtId="0" fontId="4" fillId="0" borderId="11" xfId="0" applyFont="1" applyBorder="1" applyAlignment="1" applyProtection="1">
      <alignment horizontal="left" vertical="center" wrapText="1"/>
    </xf>
    <xf numFmtId="0" fontId="4" fillId="0" borderId="0" xfId="0" applyFont="1" applyAlignment="1" applyProtection="1">
      <alignment horizontal="left" vertical="center" wrapText="1"/>
    </xf>
    <xf numFmtId="0" fontId="10" fillId="0" borderId="8"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3" fillId="0" borderId="0" xfId="0" applyFont="1" applyAlignment="1" applyProtection="1">
      <alignment horizontal="left" vertical="center" wrapText="1"/>
    </xf>
    <xf numFmtId="0" fontId="3" fillId="0" borderId="0" xfId="0" applyFont="1" applyBorder="1" applyAlignment="1" applyProtection="1">
      <alignment horizontal="left" vertical="center" wrapText="1"/>
    </xf>
    <xf numFmtId="3" fontId="3" fillId="0" borderId="3" xfId="0" applyNumberFormat="1" applyFont="1" applyFill="1" applyBorder="1" applyAlignment="1" applyProtection="1">
      <alignment horizontal="right" vertical="center"/>
    </xf>
    <xf numFmtId="0" fontId="3" fillId="0" borderId="0" xfId="0" applyFont="1" applyBorder="1" applyAlignment="1" applyProtection="1">
      <alignment horizontal="left" vertical="center" wrapText="1"/>
    </xf>
    <xf numFmtId="0" fontId="3" fillId="0" borderId="17" xfId="0" applyFont="1" applyBorder="1" applyAlignment="1" applyProtection="1">
      <alignment vertical="center" wrapText="1"/>
    </xf>
    <xf numFmtId="0" fontId="3" fillId="0" borderId="0" xfId="0" applyFont="1" applyBorder="1" applyAlignment="1" applyProtection="1">
      <alignment vertical="center" wrapText="1"/>
    </xf>
    <xf numFmtId="3" fontId="3" fillId="0" borderId="30" xfId="0" applyNumberFormat="1" applyFont="1" applyFill="1" applyBorder="1" applyAlignment="1" applyProtection="1">
      <alignment horizontal="right" vertical="center"/>
    </xf>
    <xf numFmtId="0" fontId="3" fillId="0" borderId="30" xfId="0" applyFont="1" applyBorder="1" applyAlignment="1" applyProtection="1">
      <alignment horizontal="left" vertical="center" wrapText="1"/>
    </xf>
    <xf numFmtId="0" fontId="3" fillId="0" borderId="0" xfId="0" applyFont="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17" xfId="0" applyFont="1" applyBorder="1" applyAlignment="1" applyProtection="1">
      <alignment horizontal="left" vertical="center" wrapText="1"/>
    </xf>
    <xf numFmtId="0" fontId="4" fillId="0" borderId="18" xfId="0" applyFont="1" applyBorder="1" applyAlignment="1" applyProtection="1">
      <alignment horizontal="left" vertical="center" wrapText="1"/>
    </xf>
    <xf numFmtId="0" fontId="4" fillId="0" borderId="19"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20" xfId="0" applyFont="1" applyBorder="1" applyAlignment="1" applyProtection="1">
      <alignment horizontal="left" vertical="center" wrapText="1"/>
    </xf>
    <xf numFmtId="0" fontId="4" fillId="0" borderId="21" xfId="0" applyFont="1" applyBorder="1" applyAlignment="1" applyProtection="1">
      <alignment horizontal="left" vertical="center" wrapText="1"/>
    </xf>
    <xf numFmtId="0" fontId="4" fillId="0" borderId="22" xfId="0" applyFont="1" applyBorder="1" applyAlignment="1" applyProtection="1">
      <alignment horizontal="left" vertical="center" wrapText="1"/>
    </xf>
    <xf numFmtId="0" fontId="4" fillId="0" borderId="23" xfId="0" applyFont="1" applyBorder="1" applyAlignment="1" applyProtection="1">
      <alignment horizontal="left" vertical="center" wrapText="1"/>
    </xf>
    <xf numFmtId="0" fontId="3" fillId="0" borderId="0" xfId="0" applyFont="1" applyAlignment="1" applyProtection="1">
      <alignment horizontal="left" vertical="center" wrapText="1"/>
    </xf>
    <xf numFmtId="0" fontId="3" fillId="0" borderId="20" xfId="0" applyFont="1" applyBorder="1" applyAlignment="1" applyProtection="1">
      <alignment horizontal="left" vertical="center" wrapText="1"/>
    </xf>
    <xf numFmtId="3" fontId="3" fillId="0" borderId="2" xfId="0" applyNumberFormat="1" applyFont="1" applyFill="1" applyBorder="1" applyAlignment="1" applyProtection="1">
      <alignment horizontal="right" vertical="center"/>
    </xf>
    <xf numFmtId="3" fontId="3" fillId="0" borderId="4" xfId="0" applyNumberFormat="1" applyFont="1" applyFill="1" applyBorder="1" applyAlignment="1" applyProtection="1">
      <alignment horizontal="right" vertical="center"/>
    </xf>
    <xf numFmtId="3" fontId="2" fillId="0" borderId="2" xfId="0" applyNumberFormat="1" applyFont="1" applyFill="1" applyBorder="1" applyAlignment="1" applyProtection="1">
      <alignment horizontal="right" vertical="center"/>
    </xf>
    <xf numFmtId="3" fontId="2" fillId="0" borderId="4" xfId="0" applyNumberFormat="1" applyFont="1" applyFill="1" applyBorder="1" applyAlignment="1" applyProtection="1">
      <alignment horizontal="right" vertical="center"/>
    </xf>
    <xf numFmtId="0" fontId="2" fillId="0" borderId="0" xfId="0" applyFont="1" applyAlignment="1" applyProtection="1">
      <alignment horizontal="left" vertical="center" wrapText="1"/>
    </xf>
    <xf numFmtId="0" fontId="3" fillId="3" borderId="2"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49" fontId="3" fillId="3" borderId="2" xfId="0" applyNumberFormat="1" applyFont="1" applyFill="1" applyBorder="1" applyAlignment="1" applyProtection="1">
      <alignment horizontal="left" vertical="center"/>
      <protection locked="0"/>
    </xf>
    <xf numFmtId="49" fontId="3" fillId="3" borderId="3" xfId="0" applyNumberFormat="1" applyFont="1" applyFill="1" applyBorder="1" applyAlignment="1" applyProtection="1">
      <alignment horizontal="left" vertical="center"/>
      <protection locked="0"/>
    </xf>
    <xf numFmtId="49" fontId="3" fillId="3" borderId="4" xfId="0" applyNumberFormat="1" applyFont="1" applyFill="1" applyBorder="1" applyAlignment="1" applyProtection="1">
      <alignment horizontal="left" vertical="center"/>
      <protection locked="0"/>
    </xf>
    <xf numFmtId="166" fontId="3" fillId="3" borderId="2" xfId="0" applyNumberFormat="1" applyFont="1" applyFill="1" applyBorder="1" applyAlignment="1" applyProtection="1">
      <alignment horizontal="left" vertical="center"/>
      <protection locked="0"/>
    </xf>
    <xf numFmtId="166" fontId="3" fillId="3" borderId="3" xfId="0" applyNumberFormat="1" applyFont="1" applyFill="1" applyBorder="1" applyAlignment="1" applyProtection="1">
      <alignment horizontal="left" vertical="center"/>
      <protection locked="0"/>
    </xf>
    <xf numFmtId="166" fontId="3" fillId="3" borderId="4" xfId="0" applyNumberFormat="1" applyFont="1" applyFill="1" applyBorder="1" applyAlignment="1" applyProtection="1">
      <alignment horizontal="left" vertical="center"/>
      <protection locked="0"/>
    </xf>
    <xf numFmtId="3" fontId="3" fillId="3" borderId="16" xfId="0" applyNumberFormat="1" applyFont="1" applyFill="1" applyBorder="1" applyAlignment="1" applyProtection="1">
      <alignment horizontal="right" vertical="center"/>
      <protection locked="0"/>
    </xf>
    <xf numFmtId="3" fontId="3" fillId="3" borderId="18" xfId="0" applyNumberFormat="1" applyFont="1" applyFill="1" applyBorder="1" applyAlignment="1" applyProtection="1">
      <alignment horizontal="right" vertical="center"/>
      <protection locked="0"/>
    </xf>
    <xf numFmtId="3" fontId="3" fillId="3" borderId="21" xfId="0" applyNumberFormat="1" applyFont="1" applyFill="1" applyBorder="1" applyAlignment="1" applyProtection="1">
      <alignment horizontal="right" vertical="center"/>
      <protection locked="0"/>
    </xf>
    <xf numFmtId="3" fontId="3" fillId="3" borderId="23" xfId="0" applyNumberFormat="1" applyFont="1" applyFill="1" applyBorder="1" applyAlignment="1" applyProtection="1">
      <alignment horizontal="right" vertical="center"/>
      <protection locked="0"/>
    </xf>
    <xf numFmtId="0" fontId="3" fillId="0" borderId="0" xfId="0" applyFont="1" applyBorder="1" applyAlignment="1" applyProtection="1">
      <alignment horizontal="left" vertical="center" wrapText="1"/>
    </xf>
    <xf numFmtId="165" fontId="3" fillId="0" borderId="0" xfId="0" applyNumberFormat="1" applyFont="1" applyAlignment="1" applyProtection="1">
      <alignment horizontal="left" vertical="center" wrapText="1"/>
    </xf>
    <xf numFmtId="0" fontId="2" fillId="0" borderId="11" xfId="0" applyFont="1" applyBorder="1" applyAlignment="1" applyProtection="1">
      <alignment horizontal="left" vertical="center" wrapText="1"/>
    </xf>
    <xf numFmtId="0" fontId="9" fillId="0" borderId="26" xfId="0" applyFont="1" applyBorder="1" applyAlignment="1" applyProtection="1">
      <alignment horizontal="left" vertical="center" wrapText="1"/>
    </xf>
    <xf numFmtId="0" fontId="9" fillId="0" borderId="24" xfId="0" applyFont="1" applyBorder="1" applyAlignment="1" applyProtection="1">
      <alignment horizontal="left" vertical="center" wrapText="1"/>
    </xf>
    <xf numFmtId="0" fontId="1" fillId="0" borderId="0" xfId="0" applyFont="1" applyAlignment="1" applyProtection="1">
      <alignment horizontal="left" vertical="center" wrapText="1"/>
    </xf>
    <xf numFmtId="0" fontId="3" fillId="3" borderId="1"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3" fillId="0" borderId="2"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8" fillId="0" borderId="0" xfId="0" applyFont="1" applyAlignment="1" applyProtection="1">
      <alignment horizontal="left" vertical="top" wrapText="1"/>
    </xf>
    <xf numFmtId="0" fontId="3" fillId="3" borderId="2"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xf>
    <xf numFmtId="3" fontId="3" fillId="3" borderId="2" xfId="0" applyNumberFormat="1" applyFont="1" applyFill="1" applyBorder="1" applyAlignment="1" applyProtection="1">
      <alignment horizontal="right" vertical="center"/>
      <protection locked="0"/>
    </xf>
    <xf numFmtId="3" fontId="3" fillId="3" borderId="4" xfId="0" applyNumberFormat="1" applyFont="1" applyFill="1" applyBorder="1" applyAlignment="1" applyProtection="1">
      <alignment horizontal="right" vertical="center"/>
      <protection locked="0"/>
    </xf>
    <xf numFmtId="0" fontId="4" fillId="0" borderId="11" xfId="0" applyFont="1" applyBorder="1" applyAlignment="1" applyProtection="1">
      <alignment horizontal="right" vertical="center" wrapText="1"/>
    </xf>
    <xf numFmtId="49" fontId="3" fillId="3" borderId="21" xfId="0" applyNumberFormat="1" applyFont="1" applyFill="1" applyBorder="1" applyAlignment="1" applyProtection="1">
      <alignment horizontal="left" vertical="center"/>
      <protection locked="0"/>
    </xf>
    <xf numFmtId="49" fontId="3" fillId="3" borderId="22" xfId="0" applyNumberFormat="1" applyFont="1" applyFill="1" applyBorder="1" applyAlignment="1" applyProtection="1">
      <alignment horizontal="left" vertical="center"/>
      <protection locked="0"/>
    </xf>
    <xf numFmtId="49" fontId="3" fillId="3" borderId="23" xfId="0" applyNumberFormat="1" applyFont="1" applyFill="1" applyBorder="1" applyAlignment="1" applyProtection="1">
      <alignment horizontal="left" vertical="center"/>
      <protection locked="0"/>
    </xf>
    <xf numFmtId="0" fontId="3" fillId="0" borderId="26" xfId="0" applyFont="1" applyBorder="1" applyAlignment="1" applyProtection="1">
      <alignment horizontal="left" vertical="center" wrapText="1"/>
    </xf>
    <xf numFmtId="0" fontId="3" fillId="0" borderId="27" xfId="0" applyFont="1" applyBorder="1" applyAlignment="1" applyProtection="1">
      <alignment horizontal="left" vertical="center" wrapText="1"/>
    </xf>
    <xf numFmtId="0" fontId="3" fillId="0" borderId="24" xfId="0" applyFont="1" applyBorder="1" applyAlignment="1" applyProtection="1">
      <alignment horizontal="left" vertical="center" wrapText="1"/>
    </xf>
    <xf numFmtId="0" fontId="3" fillId="0" borderId="29" xfId="0" applyFont="1" applyBorder="1" applyAlignment="1" applyProtection="1">
      <alignment horizontal="left" vertical="center" wrapText="1"/>
    </xf>
    <xf numFmtId="165" fontId="3" fillId="0" borderId="25" xfId="0" applyNumberFormat="1" applyFont="1" applyBorder="1" applyAlignment="1" applyProtection="1">
      <alignment horizontal="left" vertical="center" wrapText="1"/>
    </xf>
    <xf numFmtId="165" fontId="3" fillId="0" borderId="26" xfId="0" applyNumberFormat="1" applyFont="1" applyBorder="1" applyAlignment="1" applyProtection="1">
      <alignment horizontal="left" vertical="center" wrapText="1"/>
    </xf>
    <xf numFmtId="165" fontId="3" fillId="0" borderId="28" xfId="0" applyNumberFormat="1" applyFont="1" applyBorder="1" applyAlignment="1" applyProtection="1">
      <alignment horizontal="left" vertical="center" wrapText="1"/>
    </xf>
    <xf numFmtId="165" fontId="3" fillId="0" borderId="24" xfId="0" applyNumberFormat="1" applyFont="1" applyBorder="1" applyAlignment="1" applyProtection="1">
      <alignment horizontal="left" vertical="center" wrapText="1"/>
    </xf>
    <xf numFmtId="0" fontId="4" fillId="0" borderId="22"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2" fillId="0" borderId="8" xfId="0" applyFont="1" applyBorder="1" applyAlignment="1" applyProtection="1">
      <alignment horizontal="left" vertical="center" wrapText="1"/>
    </xf>
    <xf numFmtId="3" fontId="3" fillId="0" borderId="16" xfId="0" applyNumberFormat="1" applyFont="1" applyBorder="1" applyAlignment="1" applyProtection="1">
      <alignment horizontal="right" vertical="center" wrapText="1"/>
    </xf>
    <xf numFmtId="3" fontId="3" fillId="0" borderId="18" xfId="0" applyNumberFormat="1" applyFont="1" applyBorder="1" applyAlignment="1" applyProtection="1">
      <alignment horizontal="right" vertical="center" wrapText="1"/>
    </xf>
    <xf numFmtId="3" fontId="3" fillId="0" borderId="21" xfId="0" applyNumberFormat="1" applyFont="1" applyBorder="1" applyAlignment="1" applyProtection="1">
      <alignment horizontal="right" vertical="center" wrapText="1"/>
    </xf>
    <xf numFmtId="3" fontId="3" fillId="0" borderId="23" xfId="0" applyNumberFormat="1" applyFont="1" applyBorder="1" applyAlignment="1" applyProtection="1">
      <alignment horizontal="right" vertical="center" wrapText="1"/>
    </xf>
    <xf numFmtId="3" fontId="3" fillId="3" borderId="3" xfId="0" applyNumberFormat="1" applyFont="1" applyFill="1" applyBorder="1" applyAlignment="1" applyProtection="1">
      <alignment horizontal="right" vertical="center"/>
      <protection locked="0"/>
    </xf>
    <xf numFmtId="3" fontId="3" fillId="0" borderId="3" xfId="0" applyNumberFormat="1" applyFont="1" applyFill="1" applyBorder="1" applyAlignment="1" applyProtection="1">
      <alignment horizontal="right" vertical="center"/>
    </xf>
    <xf numFmtId="0" fontId="10" fillId="0" borderId="8"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10" fillId="0" borderId="0" xfId="0" applyFont="1" applyAlignment="1" applyProtection="1">
      <alignment horizontal="center" vertical="center" wrapText="1"/>
    </xf>
    <xf numFmtId="0" fontId="10" fillId="0" borderId="0" xfId="0" applyFont="1" applyBorder="1" applyAlignment="1" applyProtection="1">
      <alignment horizontal="center" vertical="center" wrapText="1"/>
    </xf>
    <xf numFmtId="0" fontId="3" fillId="9" borderId="0" xfId="0" applyFont="1" applyFill="1" applyBorder="1" applyAlignment="1" applyProtection="1">
      <alignment horizontal="left" vertical="center" wrapText="1"/>
    </xf>
    <xf numFmtId="0" fontId="10" fillId="0" borderId="20" xfId="0" applyFont="1" applyBorder="1" applyAlignment="1" applyProtection="1">
      <alignment horizontal="center" vertical="center" wrapText="1"/>
    </xf>
    <xf numFmtId="3" fontId="2" fillId="9" borderId="13" xfId="0" applyNumberFormat="1" applyFont="1" applyFill="1" applyBorder="1" applyAlignment="1" applyProtection="1">
      <alignment horizontal="right" vertical="center" wrapText="1"/>
    </xf>
    <xf numFmtId="3" fontId="2" fillId="9" borderId="15" xfId="0" applyNumberFormat="1" applyFont="1" applyFill="1" applyBorder="1" applyAlignment="1" applyProtection="1">
      <alignment horizontal="right" vertical="center" wrapText="1"/>
    </xf>
    <xf numFmtId="0" fontId="4" fillId="0" borderId="0" xfId="0" applyFont="1" applyBorder="1" applyAlignment="1" applyProtection="1">
      <alignment horizontal="center" vertical="center" wrapText="1"/>
    </xf>
    <xf numFmtId="3" fontId="3" fillId="0" borderId="2" xfId="0" applyNumberFormat="1" applyFont="1" applyBorder="1" applyAlignment="1" applyProtection="1">
      <alignment horizontal="right" vertical="center" wrapText="1"/>
    </xf>
    <xf numFmtId="3" fontId="3" fillId="0" borderId="4" xfId="0" applyNumberFormat="1" applyFont="1" applyBorder="1" applyAlignment="1" applyProtection="1">
      <alignment horizontal="right" vertical="center" wrapText="1"/>
    </xf>
    <xf numFmtId="0" fontId="2" fillId="0" borderId="0" xfId="0" applyFont="1" applyAlignment="1" applyProtection="1">
      <alignment horizontal="center" vertical="center" wrapText="1"/>
    </xf>
    <xf numFmtId="0" fontId="2" fillId="0" borderId="22" xfId="0" applyFont="1" applyBorder="1" applyAlignment="1" applyProtection="1">
      <alignment horizontal="center" vertical="center" wrapText="1"/>
    </xf>
    <xf numFmtId="0" fontId="3" fillId="0" borderId="17" xfId="0" applyFont="1" applyBorder="1" applyAlignment="1" applyProtection="1">
      <alignment horizontal="left" vertical="center" wrapText="1"/>
    </xf>
    <xf numFmtId="0" fontId="3" fillId="0" borderId="18" xfId="0" applyFont="1" applyBorder="1" applyAlignment="1" applyProtection="1">
      <alignment horizontal="left" vertical="center" wrapText="1"/>
    </xf>
    <xf numFmtId="0" fontId="3" fillId="9" borderId="0" xfId="0" applyFont="1" applyFill="1" applyAlignment="1" applyProtection="1">
      <alignment horizontal="left" vertical="center" wrapText="1"/>
    </xf>
    <xf numFmtId="49" fontId="3" fillId="3" borderId="1" xfId="0" applyNumberFormat="1" applyFont="1" applyFill="1" applyBorder="1" applyAlignment="1" applyProtection="1">
      <alignment horizontal="left" vertical="center"/>
      <protection locked="0"/>
    </xf>
    <xf numFmtId="0" fontId="7" fillId="8" borderId="13" xfId="0" applyFont="1" applyFill="1" applyBorder="1" applyAlignment="1">
      <alignment horizontal="center"/>
    </xf>
    <xf numFmtId="0" fontId="7" fillId="8" borderId="14" xfId="0" applyFont="1" applyFill="1" applyBorder="1" applyAlignment="1">
      <alignment horizontal="center"/>
    </xf>
    <xf numFmtId="0" fontId="7" fillId="8" borderId="15" xfId="0" applyFont="1" applyFill="1" applyBorder="1" applyAlignment="1">
      <alignment horizontal="center"/>
    </xf>
    <xf numFmtId="0" fontId="2" fillId="0" borderId="0" xfId="0" applyFont="1" applyAlignment="1" applyProtection="1">
      <alignment horizontal="right" vertical="center" wrapText="1"/>
    </xf>
    <xf numFmtId="0" fontId="2" fillId="0" borderId="20" xfId="0" applyFont="1" applyBorder="1" applyAlignment="1" applyProtection="1">
      <alignment horizontal="right" vertical="center" wrapText="1"/>
    </xf>
    <xf numFmtId="0" fontId="2" fillId="0" borderId="0" xfId="0" applyFont="1" applyBorder="1" applyAlignment="1" applyProtection="1">
      <alignment horizontal="right" vertical="center" wrapText="1"/>
    </xf>
  </cellXfs>
  <cellStyles count="1">
    <cellStyle name="Standard" xfId="0" builtinId="0"/>
  </cellStyles>
  <dxfs count="9">
    <dxf>
      <font>
        <color theme="0"/>
      </font>
      <fill>
        <patternFill patternType="none">
          <bgColor auto="1"/>
        </patternFill>
      </fill>
      <border>
        <left style="thin">
          <color theme="0"/>
        </left>
        <right style="thin">
          <color theme="0"/>
        </right>
        <top style="thin">
          <color theme="0"/>
        </top>
        <bottom style="thin">
          <color theme="0"/>
        </bottom>
        <vertical/>
        <horizontal/>
      </border>
    </dxf>
    <dxf>
      <font>
        <color theme="0"/>
      </font>
      <fill>
        <patternFill patternType="none">
          <bgColor auto="1"/>
        </patternFill>
      </fill>
      <border>
        <left style="thin">
          <color theme="0"/>
        </left>
        <right style="thin">
          <color theme="0"/>
        </right>
        <top style="thin">
          <color theme="0"/>
        </top>
        <bottom style="thin">
          <color theme="0"/>
        </bottom>
        <vertical/>
        <horizontal/>
      </border>
    </dxf>
    <dxf>
      <font>
        <color theme="0"/>
      </font>
      <fill>
        <patternFill patternType="none">
          <bgColor auto="1"/>
        </patternFill>
      </fill>
      <border>
        <left style="thin">
          <color theme="0"/>
        </left>
        <right style="thin">
          <color theme="0"/>
        </right>
        <top style="thin">
          <color theme="0"/>
        </top>
        <bottom style="thin">
          <color theme="0"/>
        </bottom>
        <vertical/>
        <horizontal/>
      </border>
    </dxf>
    <dxf>
      <font>
        <color theme="0"/>
      </font>
      <fill>
        <patternFill patternType="none">
          <bgColor auto="1"/>
        </patternFill>
      </fill>
      <border>
        <left style="thin">
          <color theme="0"/>
        </left>
        <right style="thin">
          <color theme="0"/>
        </right>
        <top style="thin">
          <color theme="0"/>
        </top>
        <bottom style="thin">
          <color theme="0"/>
        </bottom>
        <vertical/>
        <horizontal/>
      </border>
    </dxf>
    <dxf>
      <font>
        <color theme="0"/>
      </font>
      <fill>
        <patternFill patternType="none">
          <bgColor auto="1"/>
        </patternFill>
      </fill>
      <border>
        <left style="thin">
          <color theme="0"/>
        </left>
        <right style="thin">
          <color theme="0"/>
        </right>
        <top style="thin">
          <color theme="0"/>
        </top>
        <bottom style="thin">
          <color theme="0"/>
        </bottom>
        <vertical/>
        <horizontal/>
      </border>
    </dxf>
    <dxf>
      <font>
        <color theme="0"/>
      </font>
      <fill>
        <patternFill patternType="none">
          <bgColor auto="1"/>
        </patternFill>
      </fill>
      <border>
        <left style="thin">
          <color theme="0"/>
        </left>
        <right style="thin">
          <color theme="0"/>
        </right>
        <top style="thin">
          <color theme="0"/>
        </top>
        <bottom style="thin">
          <color theme="0"/>
        </bottom>
        <vertical/>
        <horizontal/>
      </border>
    </dxf>
    <dxf>
      <font>
        <color theme="0"/>
      </font>
      <fill>
        <patternFill patternType="none">
          <bgColor auto="1"/>
        </patternFill>
      </fill>
      <border>
        <left style="thin">
          <color theme="0"/>
        </left>
        <right style="thin">
          <color theme="0"/>
        </right>
        <top style="thin">
          <color theme="0"/>
        </top>
        <bottom style="thin">
          <color theme="0"/>
        </bottom>
        <vertical/>
        <horizontal/>
      </border>
    </dxf>
    <dxf>
      <font>
        <color theme="0"/>
      </font>
      <fill>
        <patternFill patternType="none">
          <bgColor auto="1"/>
        </patternFill>
      </fill>
      <border>
        <left style="thin">
          <color theme="0"/>
        </left>
        <right style="thin">
          <color theme="0"/>
        </right>
        <top style="thin">
          <color theme="0"/>
        </top>
        <bottom style="thin">
          <color theme="0"/>
        </bottom>
        <vertical/>
        <horizontal/>
      </border>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G:/BKOMM/KM.TIF" TargetMode="Externa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28</xdr:col>
      <xdr:colOff>7620</xdr:colOff>
      <xdr:row>1</xdr:row>
      <xdr:rowOff>899160</xdr:rowOff>
    </xdr:to>
    <xdr:sp macro="" textlink="">
      <xdr:nvSpPr>
        <xdr:cNvPr id="10" name="Textfeld 9"/>
        <xdr:cNvSpPr txBox="1"/>
      </xdr:nvSpPr>
      <xdr:spPr>
        <a:xfrm>
          <a:off x="0" y="0"/>
          <a:ext cx="2385060" cy="899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solidFill>
                <a:schemeClr val="dk1"/>
              </a:solidFill>
              <a:effectLst/>
              <a:latin typeface="Trade Gothic" panose="020B0503040303020204" pitchFamily="34" charset="0"/>
              <a:ea typeface="+mn-ea"/>
              <a:cs typeface="+mn-cs"/>
            </a:rPr>
            <a:t>Finanzdepartement</a:t>
          </a:r>
        </a:p>
        <a:p>
          <a:pPr marL="0" marR="0" indent="0" defTabSz="914400" eaLnBrk="1" fontAlgn="auto" latinLnBrk="0" hangingPunct="1">
            <a:lnSpc>
              <a:spcPct val="100000"/>
            </a:lnSpc>
            <a:spcBef>
              <a:spcPts val="0"/>
            </a:spcBef>
            <a:spcAft>
              <a:spcPts val="0"/>
            </a:spcAft>
            <a:buClrTx/>
            <a:buSzTx/>
            <a:buFontTx/>
            <a:buNone/>
            <a:tabLst/>
            <a:defRPr/>
          </a:pPr>
          <a:r>
            <a:rPr lang="de-DE" sz="1500">
              <a:solidFill>
                <a:schemeClr val="dk1"/>
              </a:solidFill>
              <a:effectLst/>
              <a:latin typeface="Trade Gothic" panose="020B0503040303020204" pitchFamily="34" charset="0"/>
              <a:ea typeface="+mn-ea"/>
              <a:cs typeface="+mn-cs"/>
            </a:rPr>
            <a:t>Steuerverwaltung</a:t>
          </a:r>
          <a:endParaRPr lang="de-CH" sz="1500">
            <a:solidFill>
              <a:schemeClr val="dk1"/>
            </a:solidFill>
            <a:effectLst/>
            <a:latin typeface="Trade Gothic" panose="020B0503040303020204" pitchFamily="34" charset="0"/>
            <a:ea typeface="+mn-ea"/>
            <a:cs typeface="+mn-cs"/>
          </a:endParaRPr>
        </a:p>
      </xdr:txBody>
    </xdr:sp>
    <xdr:clientData/>
  </xdr:twoCellAnchor>
  <xdr:twoCellAnchor>
    <xdr:from>
      <xdr:col>10</xdr:col>
      <xdr:colOff>60369</xdr:colOff>
      <xdr:row>1</xdr:row>
      <xdr:rowOff>175553</xdr:rowOff>
    </xdr:from>
    <xdr:to>
      <xdr:col>32</xdr:col>
      <xdr:colOff>14650</xdr:colOff>
      <xdr:row>1</xdr:row>
      <xdr:rowOff>1097573</xdr:rowOff>
    </xdr:to>
    <xdr:sp macro="" textlink="">
      <xdr:nvSpPr>
        <xdr:cNvPr id="11" name="Textfeld 10"/>
        <xdr:cNvSpPr txBox="1"/>
      </xdr:nvSpPr>
      <xdr:spPr>
        <a:xfrm>
          <a:off x="1796850" y="336745"/>
          <a:ext cx="2460088" cy="922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solidFill>
                <a:schemeClr val="dk1"/>
              </a:solidFill>
              <a:effectLst/>
              <a:latin typeface="Trade Gothic" panose="020B0503040303020204" pitchFamily="34" charset="0"/>
              <a:ea typeface="+mn-ea"/>
              <a:cs typeface="+mn-cs"/>
            </a:rPr>
            <a:t>Bahnhofstrasse 15</a:t>
          </a:r>
          <a:endParaRPr lang="de-CH" sz="800">
            <a:solidFill>
              <a:schemeClr val="dk1"/>
            </a:solidFill>
            <a:effectLst/>
            <a:latin typeface="Trade Gothic" panose="020B0503040303020204" pitchFamily="34" charset="0"/>
            <a:ea typeface="+mn-ea"/>
            <a:cs typeface="+mn-cs"/>
          </a:endParaRPr>
        </a:p>
        <a:p>
          <a:r>
            <a:rPr lang="de-DE" sz="800">
              <a:solidFill>
                <a:schemeClr val="dk1"/>
              </a:solidFill>
              <a:effectLst/>
              <a:latin typeface="Trade Gothic" panose="020B0503040303020204" pitchFamily="34" charset="0"/>
              <a:ea typeface="+mn-ea"/>
              <a:cs typeface="+mn-cs"/>
            </a:rPr>
            <a:t>Postfach 1232</a:t>
          </a:r>
          <a:endParaRPr lang="de-CH" sz="800">
            <a:solidFill>
              <a:schemeClr val="dk1"/>
            </a:solidFill>
            <a:effectLst/>
            <a:latin typeface="Trade Gothic" panose="020B0503040303020204" pitchFamily="34" charset="0"/>
            <a:ea typeface="+mn-ea"/>
            <a:cs typeface="+mn-cs"/>
          </a:endParaRPr>
        </a:p>
        <a:p>
          <a:r>
            <a:rPr lang="de-DE" sz="800">
              <a:solidFill>
                <a:schemeClr val="dk1"/>
              </a:solidFill>
              <a:effectLst/>
              <a:latin typeface="Trade Gothic" panose="020B0503040303020204" pitchFamily="34" charset="0"/>
              <a:ea typeface="+mn-ea"/>
              <a:cs typeface="+mn-cs"/>
            </a:rPr>
            <a:t>6431 Schwyz</a:t>
          </a:r>
          <a:endParaRPr lang="de-CH" sz="800">
            <a:solidFill>
              <a:schemeClr val="dk1"/>
            </a:solidFill>
            <a:effectLst/>
            <a:latin typeface="Trade Gothic" panose="020B0503040303020204" pitchFamily="34" charset="0"/>
            <a:ea typeface="+mn-ea"/>
            <a:cs typeface="+mn-cs"/>
          </a:endParaRPr>
        </a:p>
        <a:p>
          <a:r>
            <a:rPr lang="de-DE" sz="800">
              <a:solidFill>
                <a:schemeClr val="dk1"/>
              </a:solidFill>
              <a:effectLst/>
              <a:latin typeface="Trade Gothic" panose="020B0503040303020204" pitchFamily="34" charset="0"/>
              <a:ea typeface="+mn-ea"/>
              <a:cs typeface="+mn-cs"/>
            </a:rPr>
            <a:t>Telefon</a:t>
          </a:r>
          <a:r>
            <a:rPr lang="de-DE" sz="800" baseline="0">
              <a:solidFill>
                <a:schemeClr val="dk1"/>
              </a:solidFill>
              <a:effectLst/>
              <a:latin typeface="Trade Gothic" panose="020B0503040303020204" pitchFamily="34" charset="0"/>
              <a:ea typeface="+mn-ea"/>
              <a:cs typeface="+mn-cs"/>
            </a:rPr>
            <a:t> </a:t>
          </a:r>
          <a:r>
            <a:rPr lang="de-DE" sz="800">
              <a:solidFill>
                <a:schemeClr val="dk1"/>
              </a:solidFill>
              <a:effectLst/>
              <a:latin typeface="Trade Gothic" panose="020B0503040303020204" pitchFamily="34" charset="0"/>
              <a:ea typeface="+mn-ea"/>
              <a:cs typeface="+mn-cs"/>
            </a:rPr>
            <a:t>041 819 23 45</a:t>
          </a:r>
          <a:endParaRPr lang="de-CH" sz="800">
            <a:solidFill>
              <a:schemeClr val="dk1"/>
            </a:solidFill>
            <a:effectLst/>
            <a:latin typeface="Trade Gothic" panose="020B0503040303020204" pitchFamily="34" charset="0"/>
            <a:ea typeface="+mn-ea"/>
            <a:cs typeface="+mn-cs"/>
          </a:endParaRPr>
        </a:p>
        <a:p>
          <a:endParaRPr lang="de-CH" sz="800">
            <a:latin typeface="Trade Gothic" panose="020B0503040303020204" pitchFamily="34" charset="0"/>
          </a:endParaRPr>
        </a:p>
      </xdr:txBody>
    </xdr:sp>
    <xdr:clientData/>
  </xdr:twoCellAnchor>
  <xdr:twoCellAnchor editAs="oneCell">
    <xdr:from>
      <xdr:col>40</xdr:col>
      <xdr:colOff>11494</xdr:colOff>
      <xdr:row>1</xdr:row>
      <xdr:rowOff>7620</xdr:rowOff>
    </xdr:from>
    <xdr:to>
      <xdr:col>47</xdr:col>
      <xdr:colOff>285551</xdr:colOff>
      <xdr:row>1</xdr:row>
      <xdr:rowOff>1005840</xdr:rowOff>
    </xdr:to>
    <xdr:pic>
      <xdr:nvPicPr>
        <xdr:cNvPr id="12" name="Bild 1" descr="G:/BKOMM/KM.TIF"/>
        <xdr:cNvPicPr/>
      </xdr:nvPicPr>
      <xdr:blipFill rotWithShape="1">
        <a:blip xmlns:r="http://schemas.openxmlformats.org/officeDocument/2006/relationships" r:link="rId1">
          <a:extLst>
            <a:ext uri="{28A0092B-C50C-407E-A947-70E740481C1C}">
              <a14:useLocalDpi xmlns:a14="http://schemas.microsoft.com/office/drawing/2010/main" val="0"/>
            </a:ext>
          </a:extLst>
        </a:blip>
        <a:srcRect r="4198"/>
        <a:stretch/>
      </xdr:blipFill>
      <xdr:spPr bwMode="auto">
        <a:xfrm>
          <a:off x="5345494" y="171844"/>
          <a:ext cx="1863747" cy="998220"/>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Y126"/>
  <sheetViews>
    <sheetView showGridLines="0" showRowColHeaders="0" tabSelected="1" zoomScale="130" zoomScaleNormal="130" workbookViewId="0">
      <selection activeCell="AJ3" sqref="AJ3:AN3"/>
    </sheetView>
  </sheetViews>
  <sheetFormatPr baseColWidth="10" defaultColWidth="11.5703125" defaultRowHeight="12.75" x14ac:dyDescent="0.25"/>
  <cols>
    <col min="1" max="1" width="4.28515625" style="28" customWidth="1"/>
    <col min="2" max="2" width="2.140625" style="28" customWidth="1"/>
    <col min="3" max="3" width="0.7109375" style="28" customWidth="1"/>
    <col min="4" max="4" width="1.42578125" style="28" customWidth="1"/>
    <col min="5" max="6" width="2.140625" style="28" customWidth="1"/>
    <col min="7" max="8" width="4.28515625" style="28" customWidth="1"/>
    <col min="9" max="19" width="2.140625" style="28" customWidth="1"/>
    <col min="20" max="26" width="0.7109375" style="28" customWidth="1"/>
    <col min="27" max="27" width="1.42578125" style="28" customWidth="1"/>
    <col min="28" max="41" width="2.140625" style="28" customWidth="1"/>
    <col min="42" max="44" width="4.28515625" style="28" customWidth="1"/>
    <col min="45" max="46" width="2.140625" style="28" customWidth="1"/>
    <col min="47" max="48" width="4.28515625" style="28" customWidth="1"/>
    <col min="49" max="49" width="4.28515625" style="26" customWidth="1"/>
    <col min="50" max="51" width="7.140625" style="23" hidden="1" customWidth="1"/>
    <col min="52" max="16384" width="11.5703125" style="28"/>
  </cols>
  <sheetData>
    <row r="2" spans="2:51" ht="97.15" customHeight="1" x14ac:dyDescent="0.25">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row>
    <row r="3" spans="2:51" ht="13.15" customHeight="1" x14ac:dyDescent="0.25">
      <c r="B3" s="94" t="s">
        <v>4</v>
      </c>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142" t="s">
        <v>73</v>
      </c>
      <c r="AG3" s="142"/>
      <c r="AH3" s="142"/>
      <c r="AI3" s="143"/>
      <c r="AJ3" s="95"/>
      <c r="AK3" s="96"/>
      <c r="AL3" s="96"/>
      <c r="AM3" s="96"/>
      <c r="AN3" s="97"/>
      <c r="AP3" s="144" t="s">
        <v>5</v>
      </c>
      <c r="AQ3" s="144"/>
      <c r="AR3" s="144"/>
      <c r="AS3" s="144"/>
      <c r="AT3" s="143"/>
      <c r="AU3" s="87"/>
      <c r="AV3" s="87"/>
      <c r="AX3" s="23">
        <f>IF(AJ3&gt;0,1,0)</f>
        <v>0</v>
      </c>
      <c r="AY3" s="23">
        <f>IF(AU3&gt;0,1,0)</f>
        <v>0</v>
      </c>
    </row>
    <row r="4" spans="2:51" ht="12" customHeight="1" x14ac:dyDescent="0.25">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37"/>
      <c r="AG4" s="37"/>
      <c r="AH4" s="37"/>
      <c r="AI4" s="37"/>
      <c r="AJ4" s="37"/>
    </row>
    <row r="5" spans="2:51" ht="12" customHeight="1" x14ac:dyDescent="0.25">
      <c r="B5" s="133" t="str">
        <f>IF(AX3+AY3&lt;2,"Um eine korrekte Berechnung sicherzustellen, ist Ihre PID-Nr. sowie das Steuerjahr zwingend auszufüllen.","")</f>
        <v>Um eine korrekte Berechnung sicherzustellen, ist Ihre PID-Nr. sowie das Steuerjahr zwingend auszufüllen.</v>
      </c>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row>
    <row r="6" spans="2:51" ht="12" customHeight="1" x14ac:dyDescent="0.25">
      <c r="B6" s="134"/>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row>
    <row r="7" spans="2:51" ht="90" customHeight="1" x14ac:dyDescent="0.25">
      <c r="B7" s="91" t="s">
        <v>72</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3"/>
      <c r="AW7" s="28"/>
    </row>
    <row r="8" spans="2:51" ht="12" customHeight="1" x14ac:dyDescent="0.25">
      <c r="AW8" s="28"/>
    </row>
    <row r="9" spans="2:51" ht="12" customHeight="1" x14ac:dyDescent="0.25">
      <c r="AW9" s="28"/>
    </row>
    <row r="10" spans="2:51" ht="12" customHeight="1" x14ac:dyDescent="0.25">
      <c r="AW10" s="28"/>
    </row>
    <row r="11" spans="2:51" ht="12" customHeight="1" thickBot="1" x14ac:dyDescent="0.3">
      <c r="B11" s="83" t="s">
        <v>45</v>
      </c>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28"/>
    </row>
    <row r="12" spans="2:51" ht="6" customHeight="1" x14ac:dyDescent="0.25">
      <c r="AW12" s="28"/>
    </row>
    <row r="13" spans="2:51" ht="12" customHeight="1" x14ac:dyDescent="0.25">
      <c r="B13" s="61" t="s">
        <v>8</v>
      </c>
      <c r="C13" s="61"/>
      <c r="D13" s="61"/>
      <c r="E13" s="61"/>
      <c r="F13" s="61"/>
      <c r="G13" s="61"/>
      <c r="H13" s="61"/>
      <c r="I13" s="61"/>
      <c r="J13" s="61"/>
      <c r="K13" s="61"/>
      <c r="L13" s="61"/>
      <c r="M13" s="71"/>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3"/>
      <c r="AW13" s="28"/>
    </row>
    <row r="14" spans="2:51" ht="12" customHeight="1" x14ac:dyDescent="0.25">
      <c r="B14" s="61" t="s">
        <v>9</v>
      </c>
      <c r="C14" s="61"/>
      <c r="D14" s="61"/>
      <c r="E14" s="61"/>
      <c r="F14" s="61"/>
      <c r="G14" s="61"/>
      <c r="H14" s="61"/>
      <c r="I14" s="61"/>
      <c r="J14" s="61"/>
      <c r="K14" s="61"/>
      <c r="L14" s="61"/>
      <c r="M14" s="71"/>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3"/>
      <c r="AW14" s="28"/>
    </row>
    <row r="15" spans="2:51" ht="12" customHeight="1" x14ac:dyDescent="0.25">
      <c r="B15" s="61" t="s">
        <v>10</v>
      </c>
      <c r="C15" s="61"/>
      <c r="D15" s="61"/>
      <c r="E15" s="61"/>
      <c r="F15" s="61"/>
      <c r="G15" s="61"/>
      <c r="H15" s="61"/>
      <c r="I15" s="61"/>
      <c r="J15" s="61"/>
      <c r="K15" s="61"/>
      <c r="L15" s="61"/>
      <c r="M15" s="71"/>
      <c r="N15" s="72"/>
      <c r="O15" s="72"/>
      <c r="P15" s="72"/>
      <c r="Q15" s="72"/>
      <c r="R15" s="72"/>
      <c r="S15" s="72"/>
      <c r="T15" s="72"/>
      <c r="U15" s="72"/>
      <c r="V15" s="72"/>
      <c r="W15" s="72"/>
      <c r="X15" s="72"/>
      <c r="Y15" s="72"/>
      <c r="Z15" s="72"/>
      <c r="AA15" s="72"/>
      <c r="AB15" s="72"/>
      <c r="AC15" s="72"/>
      <c r="AD15" s="72"/>
      <c r="AE15" s="72"/>
      <c r="AF15" s="72"/>
      <c r="AG15" s="73"/>
      <c r="AI15" s="135" t="s">
        <v>11</v>
      </c>
      <c r="AJ15" s="135"/>
      <c r="AK15" s="135"/>
      <c r="AL15" s="135"/>
      <c r="AM15" s="135"/>
      <c r="AN15" s="136"/>
      <c r="AO15" s="102"/>
      <c r="AP15" s="103"/>
      <c r="AQ15" s="103"/>
      <c r="AR15" s="103"/>
      <c r="AS15" s="103"/>
      <c r="AT15" s="103"/>
      <c r="AU15" s="103"/>
      <c r="AV15" s="104"/>
      <c r="AW15" s="28"/>
    </row>
    <row r="16" spans="2:51" ht="12" customHeight="1" x14ac:dyDescent="0.25">
      <c r="B16" s="61" t="s">
        <v>12</v>
      </c>
      <c r="C16" s="61"/>
      <c r="D16" s="61"/>
      <c r="E16" s="61"/>
      <c r="F16" s="61"/>
      <c r="G16" s="61"/>
      <c r="H16" s="61"/>
      <c r="I16" s="61"/>
      <c r="J16" s="61"/>
      <c r="K16" s="61"/>
      <c r="L16" s="61"/>
      <c r="M16" s="71"/>
      <c r="N16" s="72"/>
      <c r="O16" s="72"/>
      <c r="P16" s="72"/>
      <c r="Q16" s="72"/>
      <c r="R16" s="72"/>
      <c r="S16" s="72"/>
      <c r="T16" s="72"/>
      <c r="U16" s="72"/>
      <c r="V16" s="72"/>
      <c r="W16" s="72"/>
      <c r="X16" s="72"/>
      <c r="Y16" s="72"/>
      <c r="Z16" s="72"/>
      <c r="AA16" s="72"/>
      <c r="AB16" s="72"/>
      <c r="AC16" s="72"/>
      <c r="AD16" s="72"/>
      <c r="AE16" s="72"/>
      <c r="AF16" s="72"/>
      <c r="AG16" s="73"/>
      <c r="AI16" s="81" t="s">
        <v>13</v>
      </c>
      <c r="AJ16" s="81"/>
      <c r="AK16" s="81"/>
      <c r="AL16" s="81"/>
      <c r="AM16" s="81"/>
      <c r="AN16" s="62"/>
      <c r="AO16" s="71"/>
      <c r="AP16" s="72"/>
      <c r="AQ16" s="72"/>
      <c r="AR16" s="72"/>
      <c r="AS16" s="72"/>
      <c r="AT16" s="72"/>
      <c r="AU16" s="72"/>
      <c r="AV16" s="73"/>
      <c r="AW16" s="28"/>
    </row>
    <row r="17" spans="2:51" ht="12" customHeight="1" x14ac:dyDescent="0.25">
      <c r="B17" s="61" t="s">
        <v>7</v>
      </c>
      <c r="C17" s="61"/>
      <c r="D17" s="61"/>
      <c r="E17" s="61"/>
      <c r="F17" s="61"/>
      <c r="G17" s="61"/>
      <c r="H17" s="61"/>
      <c r="I17" s="61"/>
      <c r="J17" s="61"/>
      <c r="K17" s="61"/>
      <c r="L17" s="61"/>
      <c r="M17" s="71"/>
      <c r="N17" s="72"/>
      <c r="O17" s="72"/>
      <c r="P17" s="72"/>
      <c r="Q17" s="72"/>
      <c r="R17" s="72"/>
      <c r="S17" s="72"/>
      <c r="T17" s="72"/>
      <c r="U17" s="72"/>
      <c r="V17" s="72"/>
      <c r="W17" s="72"/>
      <c r="X17" s="72"/>
      <c r="Y17" s="72"/>
      <c r="Z17" s="72"/>
      <c r="AA17" s="72"/>
      <c r="AB17" s="72"/>
      <c r="AC17" s="72"/>
      <c r="AD17" s="72"/>
      <c r="AE17" s="72"/>
      <c r="AF17" s="72"/>
      <c r="AG17" s="73"/>
      <c r="AI17" s="81" t="s">
        <v>14</v>
      </c>
      <c r="AJ17" s="81"/>
      <c r="AK17" s="81"/>
      <c r="AL17" s="81"/>
      <c r="AM17" s="81"/>
      <c r="AN17" s="62"/>
      <c r="AO17" s="71"/>
      <c r="AP17" s="72"/>
      <c r="AQ17" s="72"/>
      <c r="AR17" s="72"/>
      <c r="AS17" s="72"/>
      <c r="AT17" s="72"/>
      <c r="AU17" s="72"/>
      <c r="AV17" s="73"/>
      <c r="AW17" s="28"/>
    </row>
    <row r="18" spans="2:51" ht="12" customHeight="1" x14ac:dyDescent="0.25">
      <c r="AW18" s="28"/>
    </row>
    <row r="19" spans="2:51" ht="12" customHeight="1" x14ac:dyDescent="0.25">
      <c r="AW19" s="28"/>
    </row>
    <row r="20" spans="2:51" ht="12" customHeight="1" thickBot="1" x14ac:dyDescent="0.3">
      <c r="B20" s="83" t="s">
        <v>6</v>
      </c>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33"/>
      <c r="AG20" s="33"/>
      <c r="AH20" s="33"/>
      <c r="AI20" s="33"/>
      <c r="AJ20" s="33"/>
      <c r="AK20" s="33"/>
      <c r="AL20" s="33"/>
      <c r="AM20" s="33"/>
      <c r="AN20" s="33"/>
      <c r="AO20" s="33"/>
      <c r="AP20" s="33"/>
      <c r="AQ20" s="33"/>
      <c r="AR20" s="33"/>
      <c r="AS20" s="33"/>
      <c r="AT20" s="33"/>
      <c r="AU20" s="33"/>
      <c r="AV20" s="33"/>
      <c r="AW20" s="28"/>
    </row>
    <row r="21" spans="2:51" ht="6" customHeight="1" x14ac:dyDescent="0.25">
      <c r="AW21" s="28"/>
    </row>
    <row r="22" spans="2:51" ht="12" customHeight="1" x14ac:dyDescent="0.25">
      <c r="B22" s="61" t="s">
        <v>15</v>
      </c>
      <c r="C22" s="61"/>
      <c r="D22" s="61"/>
      <c r="E22" s="61"/>
      <c r="F22" s="61"/>
      <c r="G22" s="61"/>
      <c r="H22" s="61"/>
      <c r="I22" s="61"/>
      <c r="J22" s="61"/>
      <c r="K22" s="61"/>
      <c r="L22" s="43"/>
      <c r="M22" s="43"/>
      <c r="N22" s="43"/>
      <c r="O22" s="43"/>
      <c r="P22" s="43"/>
      <c r="Q22" s="68"/>
      <c r="R22" s="69"/>
      <c r="S22" s="69"/>
      <c r="T22" s="69"/>
      <c r="U22" s="69"/>
      <c r="V22" s="69"/>
      <c r="W22" s="69"/>
      <c r="X22" s="69"/>
      <c r="Y22" s="69"/>
      <c r="Z22" s="69"/>
      <c r="AA22" s="69"/>
      <c r="AB22" s="69"/>
      <c r="AC22" s="69"/>
      <c r="AD22" s="69"/>
      <c r="AE22" s="69"/>
      <c r="AF22" s="69"/>
      <c r="AG22" s="69"/>
      <c r="AH22" s="69"/>
      <c r="AI22" s="69"/>
      <c r="AJ22" s="69"/>
      <c r="AK22" s="69"/>
      <c r="AL22" s="70"/>
      <c r="AM22" s="46"/>
      <c r="AN22" s="81" t="s">
        <v>65</v>
      </c>
      <c r="AO22" s="81"/>
      <c r="AP22" s="81"/>
      <c r="AQ22" s="81"/>
      <c r="AR22" s="62"/>
      <c r="AS22" s="138"/>
      <c r="AT22" s="138"/>
      <c r="AU22" s="138"/>
      <c r="AV22" s="138"/>
      <c r="AW22" s="28"/>
    </row>
    <row r="23" spans="2:51" ht="12" customHeight="1" x14ac:dyDescent="0.25">
      <c r="B23" s="61" t="s">
        <v>16</v>
      </c>
      <c r="C23" s="61"/>
      <c r="D23" s="61"/>
      <c r="E23" s="61"/>
      <c r="F23" s="61"/>
      <c r="G23" s="61"/>
      <c r="H23" s="61"/>
      <c r="I23" s="61"/>
      <c r="J23" s="61"/>
      <c r="K23" s="81"/>
      <c r="L23" s="44"/>
      <c r="M23" s="43"/>
      <c r="N23" s="43"/>
      <c r="O23" s="43"/>
      <c r="P23" s="43"/>
      <c r="Q23" s="71"/>
      <c r="R23" s="72"/>
      <c r="S23" s="72"/>
      <c r="T23" s="72"/>
      <c r="U23" s="72"/>
      <c r="V23" s="72"/>
      <c r="W23" s="72"/>
      <c r="X23" s="72"/>
      <c r="Y23" s="72"/>
      <c r="Z23" s="72"/>
      <c r="AA23" s="72"/>
      <c r="AB23" s="73"/>
      <c r="AC23" s="43"/>
      <c r="AD23" s="43"/>
      <c r="AE23" s="47"/>
      <c r="AF23" s="43"/>
      <c r="AG23" s="43"/>
      <c r="AH23" s="43"/>
      <c r="AI23" s="43"/>
      <c r="AJ23" s="43"/>
      <c r="AK23" s="43"/>
      <c r="AL23" s="43"/>
      <c r="AM23" s="43"/>
      <c r="AN23" s="43"/>
      <c r="AO23" s="43"/>
      <c r="AP23" s="43"/>
      <c r="AQ23" s="43"/>
      <c r="AR23" s="43"/>
      <c r="AS23" s="43"/>
      <c r="AT23" s="43"/>
      <c r="AU23" s="43"/>
      <c r="AV23" s="43"/>
      <c r="AW23" s="28"/>
    </row>
    <row r="24" spans="2:51" ht="12" customHeight="1" x14ac:dyDescent="0.25">
      <c r="B24" s="61" t="s">
        <v>68</v>
      </c>
      <c r="C24" s="61"/>
      <c r="D24" s="61"/>
      <c r="E24" s="61"/>
      <c r="F24" s="61"/>
      <c r="G24" s="61"/>
      <c r="H24" s="61"/>
      <c r="I24" s="61"/>
      <c r="J24" s="61"/>
      <c r="K24" s="61"/>
      <c r="L24" s="61"/>
      <c r="M24" s="61"/>
      <c r="N24" s="61"/>
      <c r="O24" s="61"/>
      <c r="P24" s="61"/>
      <c r="Q24" s="74"/>
      <c r="R24" s="75"/>
      <c r="S24" s="75"/>
      <c r="T24" s="75"/>
      <c r="U24" s="75"/>
      <c r="V24" s="75"/>
      <c r="W24" s="75"/>
      <c r="X24" s="75"/>
      <c r="Y24" s="75"/>
      <c r="Z24" s="75"/>
      <c r="AA24" s="75"/>
      <c r="AB24" s="76"/>
      <c r="AC24" s="43"/>
      <c r="AD24" s="43"/>
      <c r="AE24" s="48"/>
      <c r="AF24" s="43"/>
      <c r="AG24" s="43"/>
      <c r="AH24" s="43"/>
      <c r="AI24" s="43"/>
      <c r="AJ24" s="43"/>
      <c r="AK24" s="43"/>
      <c r="AL24" s="43"/>
      <c r="AM24" s="43"/>
      <c r="AN24" s="43"/>
      <c r="AO24" s="43"/>
      <c r="AP24" s="43"/>
      <c r="AQ24" s="43"/>
      <c r="AR24" s="43"/>
      <c r="AS24" s="43"/>
      <c r="AT24" s="43"/>
      <c r="AU24" s="43"/>
      <c r="AV24" s="43"/>
      <c r="AW24" s="28"/>
    </row>
    <row r="25" spans="2:51" s="43" customFormat="1" ht="12" customHeight="1" x14ac:dyDescent="0.25">
      <c r="B25" s="61" t="s">
        <v>17</v>
      </c>
      <c r="C25" s="61"/>
      <c r="D25" s="61"/>
      <c r="E25" s="61"/>
      <c r="F25" s="61"/>
      <c r="G25" s="61"/>
      <c r="H25" s="61"/>
      <c r="I25" s="61"/>
      <c r="J25" s="61"/>
      <c r="K25" s="81"/>
      <c r="L25" s="44"/>
      <c r="Q25" s="71"/>
      <c r="R25" s="72"/>
      <c r="S25" s="72"/>
      <c r="T25" s="72"/>
      <c r="U25" s="72"/>
      <c r="V25" s="72"/>
      <c r="W25" s="72"/>
      <c r="X25" s="72"/>
      <c r="Y25" s="72"/>
      <c r="Z25" s="72"/>
      <c r="AA25" s="72"/>
      <c r="AB25" s="73"/>
      <c r="AX25" s="23"/>
      <c r="AY25" s="23"/>
    </row>
    <row r="26" spans="2:51" s="43" customFormat="1" ht="12" customHeight="1" x14ac:dyDescent="0.25">
      <c r="B26" s="61" t="s">
        <v>18</v>
      </c>
      <c r="C26" s="61"/>
      <c r="D26" s="61"/>
      <c r="E26" s="61"/>
      <c r="F26" s="61"/>
      <c r="G26" s="61"/>
      <c r="H26" s="61"/>
      <c r="I26" s="61"/>
      <c r="J26" s="61"/>
      <c r="K26" s="81"/>
      <c r="L26" s="44"/>
      <c r="Q26" s="74"/>
      <c r="R26" s="75"/>
      <c r="S26" s="75"/>
      <c r="T26" s="75"/>
      <c r="U26" s="75"/>
      <c r="V26" s="75"/>
      <c r="W26" s="75"/>
      <c r="X26" s="75"/>
      <c r="Y26" s="75"/>
      <c r="Z26" s="75"/>
      <c r="AA26" s="75"/>
      <c r="AB26" s="76"/>
      <c r="AX26" s="23"/>
      <c r="AY26" s="23"/>
    </row>
    <row r="27" spans="2:51" ht="12" customHeight="1" x14ac:dyDescent="0.25">
      <c r="AG27" s="43"/>
      <c r="AH27" s="43"/>
      <c r="AI27" s="43"/>
      <c r="AJ27" s="43"/>
      <c r="AK27" s="43"/>
      <c r="AL27" s="43"/>
      <c r="AM27" s="43"/>
      <c r="AN27" s="43"/>
      <c r="AO27" s="43"/>
      <c r="AP27" s="43"/>
      <c r="AQ27" s="43"/>
      <c r="AR27" s="43"/>
      <c r="AS27" s="43"/>
      <c r="AT27" s="43"/>
      <c r="AU27" s="43"/>
      <c r="AV27" s="43"/>
      <c r="AW27" s="28"/>
    </row>
    <row r="28" spans="2:51" ht="12" customHeight="1" x14ac:dyDescent="0.25">
      <c r="AW28" s="28"/>
    </row>
    <row r="29" spans="2:51" ht="12" customHeight="1" thickBot="1" x14ac:dyDescent="0.3">
      <c r="B29" s="83" t="s">
        <v>19</v>
      </c>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101" t="s">
        <v>26</v>
      </c>
      <c r="AG29" s="101"/>
      <c r="AH29" s="39"/>
      <c r="AI29" s="39"/>
      <c r="AJ29" s="33"/>
      <c r="AK29" s="33"/>
      <c r="AL29" s="33"/>
      <c r="AM29" s="33"/>
      <c r="AN29" s="33"/>
      <c r="AO29" s="33"/>
      <c r="AP29" s="33"/>
      <c r="AQ29" s="33"/>
      <c r="AR29" s="33"/>
      <c r="AS29" s="33"/>
      <c r="AT29" s="33"/>
      <c r="AU29" s="101" t="s">
        <v>26</v>
      </c>
      <c r="AV29" s="101"/>
      <c r="AW29" s="28"/>
    </row>
    <row r="30" spans="2:51" ht="6" customHeight="1" x14ac:dyDescent="0.25">
      <c r="AW30" s="28"/>
    </row>
    <row r="31" spans="2:51" ht="12" customHeight="1" x14ac:dyDescent="0.25">
      <c r="B31" s="82">
        <v>1</v>
      </c>
      <c r="C31" s="82"/>
      <c r="D31" s="61" t="s">
        <v>20</v>
      </c>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99"/>
      <c r="AE31" s="120"/>
      <c r="AF31" s="120"/>
      <c r="AG31" s="100"/>
      <c r="AI31" s="61" t="s">
        <v>32</v>
      </c>
      <c r="AJ31" s="61"/>
      <c r="AK31" s="61"/>
      <c r="AL31" s="61"/>
      <c r="AM31" s="61"/>
      <c r="AN31" s="61"/>
      <c r="AO31" s="61"/>
      <c r="AP31" s="61"/>
      <c r="AQ31" s="61"/>
      <c r="AR31" s="61"/>
      <c r="AS31" s="61"/>
      <c r="AT31" s="62"/>
      <c r="AU31" s="77"/>
      <c r="AV31" s="78"/>
      <c r="AW31" s="28"/>
    </row>
    <row r="32" spans="2:51" ht="12" customHeight="1" x14ac:dyDescent="0.25">
      <c r="B32" s="109">
        <v>2</v>
      </c>
      <c r="C32" s="110"/>
      <c r="D32" s="84" t="str">
        <f>CONCATENATE("Bei Fahrzeug-wechsel ",$AU$3)</f>
        <v xml:space="preserve">Bei Fahrzeug-wechsel </v>
      </c>
      <c r="E32" s="84"/>
      <c r="F32" s="84"/>
      <c r="G32" s="84"/>
      <c r="H32" s="84"/>
      <c r="I32" s="105" t="s">
        <v>21</v>
      </c>
      <c r="J32" s="105"/>
      <c r="K32" s="105"/>
      <c r="L32" s="105"/>
      <c r="M32" s="105"/>
      <c r="N32" s="105"/>
      <c r="O32" s="105"/>
      <c r="P32" s="105"/>
      <c r="Q32" s="105"/>
      <c r="R32" s="105"/>
      <c r="S32" s="105"/>
      <c r="T32" s="105"/>
      <c r="U32" s="105"/>
      <c r="V32" s="105"/>
      <c r="W32" s="105"/>
      <c r="X32" s="105"/>
      <c r="Y32" s="105"/>
      <c r="Z32" s="105"/>
      <c r="AA32" s="105"/>
      <c r="AB32" s="106"/>
      <c r="AC32" s="22"/>
      <c r="AD32" s="99"/>
      <c r="AE32" s="120"/>
      <c r="AF32" s="120"/>
      <c r="AG32" s="100"/>
      <c r="AI32" s="61"/>
      <c r="AJ32" s="61"/>
      <c r="AK32" s="61"/>
      <c r="AL32" s="61"/>
      <c r="AM32" s="61"/>
      <c r="AN32" s="61"/>
      <c r="AO32" s="61"/>
      <c r="AP32" s="61"/>
      <c r="AQ32" s="61"/>
      <c r="AR32" s="61"/>
      <c r="AS32" s="61"/>
      <c r="AT32" s="62"/>
      <c r="AU32" s="79"/>
      <c r="AV32" s="80"/>
      <c r="AW32" s="28"/>
    </row>
    <row r="33" spans="2:51" ht="12" customHeight="1" x14ac:dyDescent="0.25">
      <c r="B33" s="111"/>
      <c r="C33" s="112"/>
      <c r="D33" s="85"/>
      <c r="E33" s="85"/>
      <c r="F33" s="85"/>
      <c r="G33" s="85"/>
      <c r="H33" s="85"/>
      <c r="I33" s="107" t="s">
        <v>22</v>
      </c>
      <c r="J33" s="107"/>
      <c r="K33" s="107"/>
      <c r="L33" s="107"/>
      <c r="M33" s="107"/>
      <c r="N33" s="107"/>
      <c r="O33" s="107"/>
      <c r="P33" s="107"/>
      <c r="Q33" s="107"/>
      <c r="R33" s="107"/>
      <c r="S33" s="107"/>
      <c r="T33" s="107"/>
      <c r="U33" s="107"/>
      <c r="V33" s="107"/>
      <c r="W33" s="107"/>
      <c r="X33" s="107"/>
      <c r="Y33" s="107"/>
      <c r="Z33" s="107"/>
      <c r="AA33" s="107"/>
      <c r="AB33" s="108"/>
      <c r="AC33" s="22"/>
      <c r="AD33" s="99"/>
      <c r="AE33" s="120"/>
      <c r="AF33" s="120"/>
      <c r="AG33" s="100"/>
      <c r="AI33" s="61" t="s">
        <v>31</v>
      </c>
      <c r="AJ33" s="61"/>
      <c r="AK33" s="61"/>
      <c r="AL33" s="61"/>
      <c r="AM33" s="61"/>
      <c r="AN33" s="61"/>
      <c r="AO33" s="61"/>
      <c r="AP33" s="61"/>
      <c r="AQ33" s="61"/>
      <c r="AR33" s="61"/>
      <c r="AS33" s="61"/>
      <c r="AT33" s="62"/>
      <c r="AU33" s="77"/>
      <c r="AV33" s="78"/>
      <c r="AW33" s="28"/>
    </row>
    <row r="34" spans="2:51" ht="12" customHeight="1" x14ac:dyDescent="0.25">
      <c r="B34" s="82">
        <v>3</v>
      </c>
      <c r="C34" s="82"/>
      <c r="D34" s="61" t="s">
        <v>23</v>
      </c>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99"/>
      <c r="AE34" s="120"/>
      <c r="AF34" s="120"/>
      <c r="AG34" s="100"/>
      <c r="AI34" s="61"/>
      <c r="AJ34" s="61"/>
      <c r="AK34" s="61"/>
      <c r="AL34" s="61"/>
      <c r="AM34" s="61"/>
      <c r="AN34" s="61"/>
      <c r="AO34" s="61"/>
      <c r="AP34" s="61"/>
      <c r="AQ34" s="61"/>
      <c r="AR34" s="61"/>
      <c r="AS34" s="61"/>
      <c r="AT34" s="62"/>
      <c r="AU34" s="79"/>
      <c r="AV34" s="80"/>
      <c r="AW34" s="28"/>
    </row>
    <row r="35" spans="2:51" ht="12" customHeight="1" x14ac:dyDescent="0.25">
      <c r="B35" s="82">
        <v>4</v>
      </c>
      <c r="C35" s="82"/>
      <c r="D35" s="61" t="str">
        <f>IF($AU$3="","Total im Kalenderjahr gefahrene Kilometer",CONCATENATE("Total im Kalenderjahr ",$AU$3," gefahrene Kilometer"))</f>
        <v>Total im Kalenderjahr gefahrene Kilometer</v>
      </c>
      <c r="E35" s="61"/>
      <c r="F35" s="61"/>
      <c r="G35" s="61"/>
      <c r="H35" s="61"/>
      <c r="I35" s="61"/>
      <c r="J35" s="61"/>
      <c r="K35" s="61"/>
      <c r="L35" s="61"/>
      <c r="M35" s="61"/>
      <c r="N35" s="61"/>
      <c r="O35" s="61"/>
      <c r="P35" s="61"/>
      <c r="Q35" s="61"/>
      <c r="R35" s="61"/>
      <c r="S35" s="61"/>
      <c r="T35" s="61"/>
      <c r="U35" s="61"/>
      <c r="V35" s="61"/>
      <c r="W35" s="61"/>
      <c r="X35" s="61"/>
      <c r="Y35" s="61"/>
      <c r="Z35" s="61"/>
      <c r="AA35" s="61"/>
      <c r="AB35" s="61"/>
      <c r="AC35" s="62"/>
      <c r="AD35" s="63">
        <f>(AD32-AD31)+(AD34-AD33)</f>
        <v>0</v>
      </c>
      <c r="AE35" s="121"/>
      <c r="AF35" s="121"/>
      <c r="AG35" s="64"/>
      <c r="AI35" s="61" t="s">
        <v>33</v>
      </c>
      <c r="AJ35" s="61"/>
      <c r="AK35" s="61"/>
      <c r="AL35" s="61"/>
      <c r="AM35" s="61"/>
      <c r="AN35" s="61"/>
      <c r="AO35" s="61"/>
      <c r="AP35" s="61"/>
      <c r="AQ35" s="61"/>
      <c r="AR35" s="61"/>
      <c r="AS35" s="61"/>
      <c r="AT35" s="62"/>
      <c r="AU35" s="63">
        <f>AD35-AU31-AU33</f>
        <v>0</v>
      </c>
      <c r="AV35" s="64"/>
      <c r="AW35" s="28"/>
    </row>
    <row r="36" spans="2:51" ht="12" customHeight="1" x14ac:dyDescent="0.25">
      <c r="AW36" s="28"/>
    </row>
    <row r="37" spans="2:51" ht="12" customHeight="1" x14ac:dyDescent="0.25">
      <c r="AW37" s="28"/>
    </row>
    <row r="38" spans="2:51" ht="12" customHeight="1" thickBot="1" x14ac:dyDescent="0.3">
      <c r="B38" s="83" t="s">
        <v>30</v>
      </c>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38" t="s">
        <v>27</v>
      </c>
      <c r="AW38" s="28"/>
    </row>
    <row r="39" spans="2:51" ht="6" customHeight="1" x14ac:dyDescent="0.25">
      <c r="AW39" s="28"/>
    </row>
    <row r="40" spans="2:51" ht="12" customHeight="1" x14ac:dyDescent="0.25">
      <c r="B40" s="52" t="s">
        <v>64</v>
      </c>
      <c r="C40" s="53"/>
      <c r="D40" s="53"/>
      <c r="E40" s="53"/>
      <c r="F40" s="53"/>
      <c r="G40" s="53"/>
      <c r="H40" s="53"/>
      <c r="I40" s="53"/>
      <c r="J40" s="53"/>
      <c r="K40" s="53"/>
      <c r="L40" s="53"/>
      <c r="M40" s="53"/>
      <c r="N40" s="53"/>
      <c r="O40" s="53"/>
      <c r="P40" s="53"/>
      <c r="Q40" s="53"/>
      <c r="R40" s="53"/>
      <c r="S40" s="54"/>
      <c r="T40" s="34"/>
      <c r="U40" s="34"/>
      <c r="V40" s="34"/>
      <c r="W40" s="82">
        <v>1</v>
      </c>
      <c r="X40" s="82"/>
      <c r="Y40" s="82"/>
      <c r="Z40" s="82"/>
      <c r="AA40" s="61" t="s">
        <v>28</v>
      </c>
      <c r="AB40" s="61"/>
      <c r="AC40" s="61"/>
      <c r="AD40" s="61"/>
      <c r="AE40" s="61"/>
      <c r="AF40" s="61"/>
      <c r="AG40" s="61"/>
      <c r="AH40" s="61"/>
      <c r="AI40" s="61"/>
      <c r="AJ40" s="61"/>
      <c r="AK40" s="61"/>
      <c r="AL40" s="61"/>
      <c r="AM40" s="61"/>
      <c r="AN40" s="61"/>
      <c r="AO40" s="61"/>
      <c r="AP40" s="61"/>
      <c r="AQ40" s="61"/>
      <c r="AR40" s="61"/>
      <c r="AS40" s="61"/>
      <c r="AT40" s="62"/>
      <c r="AU40" s="99"/>
      <c r="AV40" s="100"/>
      <c r="AW40" s="28"/>
    </row>
    <row r="41" spans="2:51" ht="12" customHeight="1" x14ac:dyDescent="0.25">
      <c r="B41" s="55"/>
      <c r="C41" s="56"/>
      <c r="D41" s="56"/>
      <c r="E41" s="56"/>
      <c r="F41" s="56"/>
      <c r="G41" s="56"/>
      <c r="H41" s="56"/>
      <c r="I41" s="56"/>
      <c r="J41" s="56"/>
      <c r="K41" s="56"/>
      <c r="L41" s="56"/>
      <c r="M41" s="56"/>
      <c r="N41" s="56"/>
      <c r="O41" s="56"/>
      <c r="P41" s="56"/>
      <c r="Q41" s="56"/>
      <c r="R41" s="56"/>
      <c r="S41" s="57"/>
      <c r="T41" s="34"/>
      <c r="U41" s="34"/>
      <c r="V41" s="34"/>
      <c r="W41" s="109">
        <v>2</v>
      </c>
      <c r="X41" s="110"/>
      <c r="Y41" s="110"/>
      <c r="Z41" s="110"/>
      <c r="AA41" s="84" t="str">
        <f>CONCATENATE("Bei Fahrzeug-wechsel ",$AU$3)</f>
        <v xml:space="preserve">Bei Fahrzeug-wechsel </v>
      </c>
      <c r="AB41" s="84"/>
      <c r="AC41" s="84"/>
      <c r="AD41" s="84"/>
      <c r="AE41" s="84"/>
      <c r="AF41" s="84"/>
      <c r="AG41" s="84"/>
      <c r="AH41" s="105" t="s">
        <v>34</v>
      </c>
      <c r="AI41" s="105"/>
      <c r="AJ41" s="105"/>
      <c r="AK41" s="105"/>
      <c r="AL41" s="105"/>
      <c r="AM41" s="105"/>
      <c r="AN41" s="105"/>
      <c r="AO41" s="105"/>
      <c r="AP41" s="105"/>
      <c r="AQ41" s="105"/>
      <c r="AR41" s="105"/>
      <c r="AS41" s="106"/>
      <c r="AT41" s="22"/>
      <c r="AU41" s="99"/>
      <c r="AV41" s="100"/>
      <c r="AW41" s="28"/>
    </row>
    <row r="42" spans="2:51" ht="12" customHeight="1" x14ac:dyDescent="0.25">
      <c r="B42" s="55"/>
      <c r="C42" s="56"/>
      <c r="D42" s="56"/>
      <c r="E42" s="56"/>
      <c r="F42" s="56"/>
      <c r="G42" s="56"/>
      <c r="H42" s="56"/>
      <c r="I42" s="56"/>
      <c r="J42" s="56"/>
      <c r="K42" s="56"/>
      <c r="L42" s="56"/>
      <c r="M42" s="56"/>
      <c r="N42" s="56"/>
      <c r="O42" s="56"/>
      <c r="P42" s="56"/>
      <c r="Q42" s="56"/>
      <c r="R42" s="56"/>
      <c r="S42" s="57"/>
      <c r="T42" s="34"/>
      <c r="U42" s="34"/>
      <c r="V42" s="34"/>
      <c r="W42" s="111"/>
      <c r="X42" s="112"/>
      <c r="Y42" s="112"/>
      <c r="Z42" s="112"/>
      <c r="AA42" s="85"/>
      <c r="AB42" s="85"/>
      <c r="AC42" s="85"/>
      <c r="AD42" s="85"/>
      <c r="AE42" s="85"/>
      <c r="AF42" s="85"/>
      <c r="AG42" s="85"/>
      <c r="AH42" s="107" t="s">
        <v>35</v>
      </c>
      <c r="AI42" s="107"/>
      <c r="AJ42" s="107"/>
      <c r="AK42" s="107"/>
      <c r="AL42" s="107"/>
      <c r="AM42" s="107"/>
      <c r="AN42" s="107"/>
      <c r="AO42" s="107"/>
      <c r="AP42" s="107"/>
      <c r="AQ42" s="107"/>
      <c r="AR42" s="107"/>
      <c r="AS42" s="108"/>
      <c r="AT42" s="22"/>
      <c r="AU42" s="99"/>
      <c r="AV42" s="100"/>
      <c r="AW42" s="28"/>
    </row>
    <row r="43" spans="2:51" ht="12" customHeight="1" x14ac:dyDescent="0.25">
      <c r="B43" s="55"/>
      <c r="C43" s="56"/>
      <c r="D43" s="56"/>
      <c r="E43" s="56"/>
      <c r="F43" s="56"/>
      <c r="G43" s="56"/>
      <c r="H43" s="56"/>
      <c r="I43" s="56"/>
      <c r="J43" s="56"/>
      <c r="K43" s="56"/>
      <c r="L43" s="56"/>
      <c r="M43" s="56"/>
      <c r="N43" s="56"/>
      <c r="O43" s="56"/>
      <c r="P43" s="56"/>
      <c r="Q43" s="56"/>
      <c r="R43" s="56"/>
      <c r="S43" s="57"/>
      <c r="T43" s="34"/>
      <c r="U43" s="34"/>
      <c r="V43" s="34"/>
      <c r="W43" s="82">
        <v>3</v>
      </c>
      <c r="X43" s="82"/>
      <c r="Y43" s="82"/>
      <c r="Z43" s="82"/>
      <c r="AA43" s="61" t="s">
        <v>29</v>
      </c>
      <c r="AB43" s="61"/>
      <c r="AC43" s="61"/>
      <c r="AD43" s="61"/>
      <c r="AE43" s="61"/>
      <c r="AF43" s="61"/>
      <c r="AG43" s="61"/>
      <c r="AH43" s="61"/>
      <c r="AI43" s="61"/>
      <c r="AJ43" s="61"/>
      <c r="AK43" s="61"/>
      <c r="AL43" s="61"/>
      <c r="AM43" s="61"/>
      <c r="AN43" s="61"/>
      <c r="AO43" s="61"/>
      <c r="AP43" s="61"/>
      <c r="AQ43" s="61"/>
      <c r="AR43" s="61"/>
      <c r="AS43" s="61"/>
      <c r="AT43" s="62"/>
      <c r="AU43" s="99"/>
      <c r="AV43" s="100"/>
      <c r="AW43" s="28"/>
    </row>
    <row r="44" spans="2:51" ht="12" customHeight="1" x14ac:dyDescent="0.25">
      <c r="B44" s="58"/>
      <c r="C44" s="59"/>
      <c r="D44" s="59"/>
      <c r="E44" s="59"/>
      <c r="F44" s="59"/>
      <c r="G44" s="59"/>
      <c r="H44" s="59"/>
      <c r="I44" s="59"/>
      <c r="J44" s="59"/>
      <c r="K44" s="59"/>
      <c r="L44" s="59"/>
      <c r="M44" s="59"/>
      <c r="N44" s="59"/>
      <c r="O44" s="59"/>
      <c r="P44" s="59"/>
      <c r="Q44" s="59"/>
      <c r="R44" s="59"/>
      <c r="S44" s="60"/>
      <c r="T44" s="34"/>
      <c r="U44" s="34"/>
      <c r="V44" s="34"/>
      <c r="W44" s="82">
        <v>4</v>
      </c>
      <c r="X44" s="82"/>
      <c r="Y44" s="82"/>
      <c r="Z44" s="82"/>
      <c r="AA44" s="61" t="str">
        <f>IF($AU$3="","Total Abschreibungen im Kalenderjahr",CONCATENATE("Total Abschreibungen im Kalenderjahr ",$AU$3))</f>
        <v>Total Abschreibungen im Kalenderjahr</v>
      </c>
      <c r="AB44" s="61"/>
      <c r="AC44" s="61"/>
      <c r="AD44" s="61"/>
      <c r="AE44" s="61"/>
      <c r="AF44" s="61"/>
      <c r="AG44" s="61"/>
      <c r="AH44" s="61"/>
      <c r="AI44" s="61"/>
      <c r="AJ44" s="61"/>
      <c r="AK44" s="61"/>
      <c r="AL44" s="61"/>
      <c r="AM44" s="61"/>
      <c r="AN44" s="61"/>
      <c r="AO44" s="61"/>
      <c r="AP44" s="61"/>
      <c r="AQ44" s="61"/>
      <c r="AR44" s="61"/>
      <c r="AS44" s="61"/>
      <c r="AT44" s="62"/>
      <c r="AU44" s="63">
        <f>(AU40-AU41)+(AU42-AU43)</f>
        <v>0</v>
      </c>
      <c r="AV44" s="64"/>
      <c r="AW44" s="28"/>
    </row>
    <row r="45" spans="2:51" ht="12" customHeight="1" x14ac:dyDescent="0.25">
      <c r="AW45" s="28"/>
    </row>
    <row r="46" spans="2:51" s="29" customFormat="1" ht="12" customHeight="1" x14ac:dyDescent="0.25">
      <c r="AX46" s="23"/>
      <c r="AY46" s="23"/>
    </row>
    <row r="47" spans="2:51" ht="12" customHeight="1" thickBot="1" x14ac:dyDescent="0.3">
      <c r="B47" s="83" t="s">
        <v>36</v>
      </c>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38" t="s">
        <v>27</v>
      </c>
      <c r="AW47" s="28"/>
    </row>
    <row r="48" spans="2:51" ht="6" customHeight="1" x14ac:dyDescent="0.25">
      <c r="AW48" s="28"/>
    </row>
    <row r="49" spans="2:51" ht="12" customHeight="1" x14ac:dyDescent="0.25">
      <c r="B49" s="52" t="s">
        <v>70</v>
      </c>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4"/>
      <c r="AG49" s="44"/>
      <c r="AH49" s="61" t="s">
        <v>37</v>
      </c>
      <c r="AI49" s="61"/>
      <c r="AJ49" s="61"/>
      <c r="AK49" s="61"/>
      <c r="AL49" s="61"/>
      <c r="AM49" s="61"/>
      <c r="AN49" s="61"/>
      <c r="AO49" s="61"/>
      <c r="AP49" s="61"/>
      <c r="AQ49" s="61"/>
      <c r="AR49" s="61"/>
      <c r="AS49" s="61"/>
      <c r="AT49" s="62"/>
      <c r="AU49" s="99"/>
      <c r="AV49" s="100"/>
      <c r="AW49" s="28"/>
    </row>
    <row r="50" spans="2:51" ht="12" customHeight="1" x14ac:dyDescent="0.25">
      <c r="B50" s="55"/>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7"/>
      <c r="AG50" s="44"/>
      <c r="AH50" s="61" t="s">
        <v>38</v>
      </c>
      <c r="AI50" s="61"/>
      <c r="AJ50" s="61"/>
      <c r="AK50" s="61"/>
      <c r="AL50" s="61"/>
      <c r="AM50" s="61"/>
      <c r="AN50" s="61"/>
      <c r="AO50" s="61"/>
      <c r="AP50" s="61"/>
      <c r="AQ50" s="61"/>
      <c r="AR50" s="61"/>
      <c r="AS50" s="61"/>
      <c r="AT50" s="62"/>
      <c r="AU50" s="99"/>
      <c r="AV50" s="100"/>
      <c r="AW50" s="28"/>
    </row>
    <row r="51" spans="2:51" ht="12" customHeight="1" x14ac:dyDescent="0.25">
      <c r="B51" s="55"/>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7"/>
      <c r="AG51" s="44"/>
      <c r="AH51" s="61" t="s">
        <v>39</v>
      </c>
      <c r="AI51" s="61"/>
      <c r="AJ51" s="61"/>
      <c r="AK51" s="61"/>
      <c r="AL51" s="61"/>
      <c r="AM51" s="61"/>
      <c r="AN51" s="61"/>
      <c r="AO51" s="61"/>
      <c r="AP51" s="61"/>
      <c r="AQ51" s="61"/>
      <c r="AR51" s="61"/>
      <c r="AS51" s="61"/>
      <c r="AT51" s="62"/>
      <c r="AU51" s="99"/>
      <c r="AV51" s="100"/>
      <c r="AW51" s="28"/>
    </row>
    <row r="52" spans="2:51" ht="6" customHeight="1" x14ac:dyDescent="0.25">
      <c r="B52" s="55"/>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7"/>
      <c r="AG52" s="44"/>
      <c r="AH52" s="61" t="s">
        <v>40</v>
      </c>
      <c r="AI52" s="61"/>
      <c r="AJ52" s="61"/>
      <c r="AK52" s="61"/>
      <c r="AL52" s="61"/>
      <c r="AM52" s="61"/>
      <c r="AN52" s="61"/>
      <c r="AO52" s="61"/>
      <c r="AP52" s="61"/>
      <c r="AQ52" s="61"/>
      <c r="AR52" s="61"/>
      <c r="AS52" s="61"/>
      <c r="AT52" s="62"/>
      <c r="AU52" s="77"/>
      <c r="AV52" s="78"/>
      <c r="AW52" s="28"/>
    </row>
    <row r="53" spans="2:51" ht="6" customHeight="1" x14ac:dyDescent="0.25">
      <c r="B53" s="55"/>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7"/>
      <c r="AH53" s="61"/>
      <c r="AI53" s="61"/>
      <c r="AJ53" s="61"/>
      <c r="AK53" s="61"/>
      <c r="AL53" s="61"/>
      <c r="AM53" s="61"/>
      <c r="AN53" s="61"/>
      <c r="AO53" s="61"/>
      <c r="AP53" s="61"/>
      <c r="AQ53" s="61"/>
      <c r="AR53" s="61"/>
      <c r="AS53" s="61"/>
      <c r="AT53" s="62"/>
      <c r="AU53" s="79"/>
      <c r="AV53" s="80"/>
      <c r="AW53" s="28"/>
    </row>
    <row r="54" spans="2:51" ht="6" customHeight="1" x14ac:dyDescent="0.25">
      <c r="B54" s="55"/>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7"/>
      <c r="AH54" s="61" t="s">
        <v>41</v>
      </c>
      <c r="AI54" s="61"/>
      <c r="AJ54" s="61"/>
      <c r="AK54" s="61"/>
      <c r="AL54" s="61"/>
      <c r="AM54" s="61"/>
      <c r="AN54" s="61"/>
      <c r="AO54" s="61"/>
      <c r="AP54" s="61"/>
      <c r="AQ54" s="61"/>
      <c r="AR54" s="61"/>
      <c r="AS54" s="61"/>
      <c r="AT54" s="62"/>
      <c r="AU54" s="77"/>
      <c r="AV54" s="78"/>
      <c r="AW54" s="28"/>
    </row>
    <row r="55" spans="2:51" ht="6" customHeight="1" x14ac:dyDescent="0.25">
      <c r="B55" s="55"/>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7"/>
      <c r="AH55" s="61"/>
      <c r="AI55" s="61"/>
      <c r="AJ55" s="61"/>
      <c r="AK55" s="61"/>
      <c r="AL55" s="61"/>
      <c r="AM55" s="61"/>
      <c r="AN55" s="61"/>
      <c r="AO55" s="61"/>
      <c r="AP55" s="61"/>
      <c r="AQ55" s="61"/>
      <c r="AR55" s="61"/>
      <c r="AS55" s="61"/>
      <c r="AT55" s="62"/>
      <c r="AU55" s="79"/>
      <c r="AV55" s="80"/>
      <c r="AW55" s="28"/>
    </row>
    <row r="56" spans="2:51" ht="12" customHeight="1" x14ac:dyDescent="0.25">
      <c r="B56" s="58"/>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60"/>
      <c r="AH56" s="61" t="s">
        <v>42</v>
      </c>
      <c r="AI56" s="61"/>
      <c r="AJ56" s="61"/>
      <c r="AK56" s="61"/>
      <c r="AL56" s="61"/>
      <c r="AM56" s="61"/>
      <c r="AN56" s="61"/>
      <c r="AO56" s="61"/>
      <c r="AP56" s="61"/>
      <c r="AQ56" s="61"/>
      <c r="AR56" s="61"/>
      <c r="AS56" s="61"/>
      <c r="AT56" s="62"/>
      <c r="AU56" s="63">
        <f>AU44</f>
        <v>0</v>
      </c>
      <c r="AV56" s="64"/>
      <c r="AW56" s="28"/>
    </row>
    <row r="57" spans="2:51" s="43" customFormat="1" ht="6" customHeight="1" x14ac:dyDescent="0.25">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T57" s="44"/>
      <c r="AU57" s="45"/>
      <c r="AV57" s="45"/>
      <c r="AX57" s="23"/>
      <c r="AY57" s="23"/>
    </row>
    <row r="58" spans="2:51" s="43" customFormat="1" ht="6" customHeight="1" x14ac:dyDescent="0.25">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H58" s="28"/>
      <c r="AI58" s="28"/>
      <c r="AJ58" s="28"/>
      <c r="AK58" s="28"/>
      <c r="AL58" s="28"/>
      <c r="AM58" s="28"/>
      <c r="AN58" s="28"/>
      <c r="AO58" s="28"/>
      <c r="AP58" s="28"/>
      <c r="AQ58" s="28"/>
      <c r="AR58" s="28"/>
      <c r="AS58" s="28"/>
      <c r="AT58" s="28"/>
      <c r="AU58" s="28"/>
      <c r="AV58" s="28"/>
      <c r="AX58" s="23"/>
      <c r="AY58" s="23"/>
    </row>
    <row r="59" spans="2:51" s="43" customFormat="1" ht="12" customHeight="1" x14ac:dyDescent="0.25">
      <c r="B59" s="52" t="s">
        <v>63</v>
      </c>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4"/>
      <c r="AH59" s="61" t="s">
        <v>43</v>
      </c>
      <c r="AI59" s="61"/>
      <c r="AJ59" s="61"/>
      <c r="AK59" s="61"/>
      <c r="AL59" s="61"/>
      <c r="AM59" s="61"/>
      <c r="AN59" s="61"/>
      <c r="AO59" s="61"/>
      <c r="AP59" s="61"/>
      <c r="AQ59" s="61"/>
      <c r="AR59" s="61"/>
      <c r="AS59" s="61"/>
      <c r="AT59" s="62"/>
      <c r="AU59" s="63">
        <f>SUM(AU49:AV56)</f>
        <v>0</v>
      </c>
      <c r="AV59" s="64"/>
      <c r="AX59" s="23"/>
      <c r="AY59" s="23"/>
    </row>
    <row r="60" spans="2:51" s="43" customFormat="1" ht="6" customHeight="1" thickBot="1" x14ac:dyDescent="0.3">
      <c r="B60" s="55"/>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7"/>
      <c r="AT60" s="44"/>
      <c r="AU60" s="49"/>
      <c r="AV60" s="49"/>
      <c r="AX60" s="23"/>
      <c r="AY60" s="23"/>
    </row>
    <row r="61" spans="2:51" s="43" customFormat="1" ht="6" customHeight="1" thickTop="1" x14ac:dyDescent="0.25">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7"/>
      <c r="AH61" s="67" t="s">
        <v>69</v>
      </c>
      <c r="AI61" s="67"/>
      <c r="AJ61" s="67"/>
      <c r="AK61" s="67"/>
      <c r="AL61" s="67"/>
      <c r="AM61" s="67"/>
      <c r="AN61" s="67"/>
      <c r="AO61" s="67"/>
      <c r="AP61" s="67"/>
      <c r="AQ61" s="67"/>
      <c r="AR61" s="67"/>
      <c r="AS61" s="67"/>
      <c r="AT61" s="67"/>
      <c r="AX61" s="23"/>
      <c r="AY61" s="23"/>
    </row>
    <row r="62" spans="2:51" s="43" customFormat="1" ht="12" customHeight="1" x14ac:dyDescent="0.25">
      <c r="B62" s="55"/>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7"/>
      <c r="AH62" s="67"/>
      <c r="AI62" s="67"/>
      <c r="AJ62" s="67"/>
      <c r="AK62" s="67"/>
      <c r="AL62" s="67"/>
      <c r="AM62" s="67"/>
      <c r="AN62" s="67"/>
      <c r="AO62" s="67"/>
      <c r="AP62" s="67"/>
      <c r="AQ62" s="67"/>
      <c r="AR62" s="67"/>
      <c r="AS62" s="67"/>
      <c r="AT62" s="67"/>
      <c r="AU62" s="65">
        <f>IF(Q24&lt;80000,AU59,AU59/(Q24/80000))</f>
        <v>0</v>
      </c>
      <c r="AV62" s="66"/>
      <c r="AX62" s="23"/>
      <c r="AY62" s="23"/>
    </row>
    <row r="63" spans="2:51" s="43" customFormat="1" ht="6" customHeight="1" thickBot="1" x14ac:dyDescent="0.3">
      <c r="B63" s="58"/>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60"/>
      <c r="AH63" s="67"/>
      <c r="AI63" s="67"/>
      <c r="AJ63" s="67"/>
      <c r="AK63" s="67"/>
      <c r="AL63" s="67"/>
      <c r="AM63" s="67"/>
      <c r="AN63" s="67"/>
      <c r="AO63" s="67"/>
      <c r="AP63" s="67"/>
      <c r="AQ63" s="67"/>
      <c r="AR63" s="67"/>
      <c r="AS63" s="67"/>
      <c r="AT63" s="67"/>
      <c r="AU63" s="50"/>
      <c r="AV63" s="50"/>
      <c r="AX63" s="23"/>
      <c r="AY63" s="23"/>
    </row>
    <row r="64" spans="2:51" s="43" customFormat="1" ht="6" customHeight="1" thickTop="1" x14ac:dyDescent="0.25">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X64" s="23"/>
      <c r="AY64" s="23"/>
    </row>
    <row r="65" spans="2:51" s="43" customFormat="1" ht="6" customHeight="1" x14ac:dyDescent="0.25">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X65" s="23"/>
      <c r="AY65" s="23"/>
    </row>
    <row r="66" spans="2:51" ht="12" customHeight="1" x14ac:dyDescent="0.25">
      <c r="AW66" s="28"/>
    </row>
    <row r="67" spans="2:51" ht="12" customHeight="1" thickBot="1" x14ac:dyDescent="0.3">
      <c r="B67" s="83" t="s">
        <v>44</v>
      </c>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38" t="s">
        <v>27</v>
      </c>
      <c r="AW67" s="28"/>
    </row>
    <row r="68" spans="2:51" ht="12" customHeight="1" x14ac:dyDescent="0.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7"/>
      <c r="AW68" s="28"/>
    </row>
    <row r="69" spans="2:51" ht="12" customHeight="1" thickBot="1" x14ac:dyDescent="0.3">
      <c r="AW69" s="28"/>
    </row>
    <row r="70" spans="2:51" ht="12" customHeight="1" x14ac:dyDescent="0.25">
      <c r="B70" s="30"/>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28"/>
    </row>
    <row r="71" spans="2:51" ht="10.5" customHeight="1" x14ac:dyDescent="0.25">
      <c r="B71" s="115" t="s">
        <v>24</v>
      </c>
      <c r="C71" s="98"/>
      <c r="D71" s="98"/>
      <c r="E71" s="98"/>
      <c r="F71" s="98"/>
      <c r="G71" s="98"/>
      <c r="H71" s="98"/>
      <c r="I71" s="98"/>
      <c r="J71" s="113" t="s">
        <v>48</v>
      </c>
      <c r="K71" s="113"/>
      <c r="L71" s="113"/>
      <c r="M71" s="113"/>
      <c r="N71" s="113"/>
      <c r="O71" s="113"/>
      <c r="P71" s="113"/>
      <c r="Q71" s="113"/>
      <c r="R71" s="113"/>
      <c r="S71" s="113"/>
      <c r="T71" s="113"/>
      <c r="U71" s="113"/>
      <c r="V71" s="113"/>
      <c r="W71" s="113"/>
      <c r="X71" s="113"/>
      <c r="Y71" s="113"/>
      <c r="Z71" s="113"/>
      <c r="AA71" s="113"/>
      <c r="AB71" s="113"/>
      <c r="AC71" s="113"/>
      <c r="AD71" s="124" t="s">
        <v>47</v>
      </c>
      <c r="AE71" s="124"/>
      <c r="AF71" s="113" t="str">
        <f>CONCATENATE("CHF ",AX71,"   x   ",AY71," km")</f>
        <v>CHF 0   x   0 km</v>
      </c>
      <c r="AG71" s="113"/>
      <c r="AH71" s="113"/>
      <c r="AI71" s="113"/>
      <c r="AJ71" s="113"/>
      <c r="AK71" s="113"/>
      <c r="AL71" s="113"/>
      <c r="AM71" s="113"/>
      <c r="AN71" s="113"/>
      <c r="AO71" s="113"/>
      <c r="AP71" s="113"/>
      <c r="AQ71" s="113"/>
      <c r="AR71" s="113"/>
      <c r="AS71" s="124" t="s">
        <v>47</v>
      </c>
      <c r="AT71" s="127"/>
      <c r="AU71" s="116">
        <f>IF(AD35=0,0,AU62*AU31/AD35)</f>
        <v>0</v>
      </c>
      <c r="AV71" s="117"/>
      <c r="AW71" s="28"/>
      <c r="AX71" s="35" t="str">
        <f>TEXT(AU62,"#'##0")</f>
        <v>0</v>
      </c>
      <c r="AY71" s="35" t="str">
        <f>TEXT(AU31,"#'##0")</f>
        <v>0</v>
      </c>
    </row>
    <row r="72" spans="2:51" ht="10.5" customHeight="1" x14ac:dyDescent="0.25">
      <c r="B72" s="115"/>
      <c r="C72" s="98"/>
      <c r="D72" s="98"/>
      <c r="E72" s="98"/>
      <c r="F72" s="98"/>
      <c r="G72" s="98"/>
      <c r="H72" s="98"/>
      <c r="I72" s="98"/>
      <c r="J72" s="114" t="s">
        <v>46</v>
      </c>
      <c r="K72" s="114"/>
      <c r="L72" s="114"/>
      <c r="M72" s="114"/>
      <c r="N72" s="114"/>
      <c r="O72" s="114"/>
      <c r="P72" s="114"/>
      <c r="Q72" s="114"/>
      <c r="R72" s="114"/>
      <c r="S72" s="114"/>
      <c r="T72" s="114"/>
      <c r="U72" s="114"/>
      <c r="V72" s="114"/>
      <c r="W72" s="114"/>
      <c r="X72" s="114"/>
      <c r="Y72" s="114"/>
      <c r="Z72" s="114"/>
      <c r="AA72" s="114"/>
      <c r="AB72" s="114"/>
      <c r="AC72" s="114"/>
      <c r="AD72" s="124"/>
      <c r="AE72" s="124"/>
      <c r="AF72" s="114" t="str">
        <f>CONCATENATE(AX72," km")</f>
        <v>0 km</v>
      </c>
      <c r="AG72" s="114"/>
      <c r="AH72" s="114"/>
      <c r="AI72" s="114"/>
      <c r="AJ72" s="114"/>
      <c r="AK72" s="114"/>
      <c r="AL72" s="114"/>
      <c r="AM72" s="114"/>
      <c r="AN72" s="114"/>
      <c r="AO72" s="114"/>
      <c r="AP72" s="114"/>
      <c r="AQ72" s="114"/>
      <c r="AR72" s="114"/>
      <c r="AS72" s="124"/>
      <c r="AT72" s="127"/>
      <c r="AU72" s="118"/>
      <c r="AV72" s="119"/>
      <c r="AW72" s="28"/>
      <c r="AX72" s="35" t="str">
        <f>TEXT(AD35,"#'##0")</f>
        <v>0</v>
      </c>
      <c r="AY72" s="35"/>
    </row>
    <row r="73" spans="2:51" ht="12" customHeight="1" x14ac:dyDescent="0.25">
      <c r="B73" s="32"/>
      <c r="C73" s="26"/>
      <c r="D73" s="26"/>
      <c r="E73" s="26"/>
      <c r="F73" s="26"/>
      <c r="G73" s="26"/>
      <c r="H73" s="26"/>
      <c r="I73" s="26"/>
      <c r="T73" s="61" t="s">
        <v>49</v>
      </c>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2"/>
      <c r="AU73" s="99"/>
      <c r="AV73" s="100"/>
      <c r="AW73" s="28"/>
      <c r="AX73" s="35">
        <f>IF(AU73&lt;0,AU73*-1,AU73)</f>
        <v>0</v>
      </c>
      <c r="AY73" s="35"/>
    </row>
    <row r="74" spans="2:51" ht="12" customHeight="1" x14ac:dyDescent="0.25">
      <c r="B74" s="32"/>
      <c r="C74" s="26"/>
      <c r="D74" s="26"/>
      <c r="E74" s="26"/>
      <c r="F74" s="26"/>
      <c r="G74" s="26"/>
      <c r="H74" s="26"/>
      <c r="I74" s="26"/>
      <c r="T74" s="61" t="s">
        <v>50</v>
      </c>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2"/>
      <c r="AU74" s="99"/>
      <c r="AV74" s="100"/>
      <c r="AW74" s="28"/>
      <c r="AX74" s="35">
        <f>IF(AU74&lt;0,AU74*-1,AU74)</f>
        <v>0</v>
      </c>
      <c r="AY74" s="35"/>
    </row>
    <row r="75" spans="2:51" ht="6" customHeight="1" thickBot="1" x14ac:dyDescent="0.3">
      <c r="B75" s="32"/>
      <c r="C75" s="26"/>
      <c r="D75" s="26"/>
      <c r="E75" s="26"/>
      <c r="AT75" s="26"/>
      <c r="AW75" s="28"/>
      <c r="AX75" s="35"/>
      <c r="AY75" s="35"/>
    </row>
    <row r="76" spans="2:51" ht="12" customHeight="1" thickBot="1" x14ac:dyDescent="0.3">
      <c r="B76" s="122" t="s">
        <v>47</v>
      </c>
      <c r="C76" s="81"/>
      <c r="D76" s="81"/>
      <c r="E76" s="137" t="s">
        <v>52</v>
      </c>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U76" s="128">
        <f>AU71-AX73-AX74</f>
        <v>0</v>
      </c>
      <c r="AV76" s="129"/>
      <c r="AW76" s="28"/>
      <c r="AX76" s="35"/>
      <c r="AY76" s="35"/>
    </row>
    <row r="77" spans="2:51" ht="12" customHeight="1" x14ac:dyDescent="0.25">
      <c r="B77" s="41"/>
      <c r="C77" s="26"/>
      <c r="D77" s="26"/>
      <c r="E77" s="26"/>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28"/>
      <c r="AX77" s="35"/>
      <c r="AY77" s="35"/>
    </row>
    <row r="78" spans="2:51" ht="12" customHeight="1" x14ac:dyDescent="0.25">
      <c r="B78" s="42"/>
      <c r="C78" s="26"/>
      <c r="D78" s="26"/>
      <c r="E78" s="26"/>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28"/>
      <c r="AX78" s="35"/>
      <c r="AY78" s="35"/>
    </row>
    <row r="79" spans="2:51" ht="12" customHeight="1" thickBot="1" x14ac:dyDescent="0.3">
      <c r="B79" s="42"/>
      <c r="C79" s="26"/>
      <c r="D79" s="26"/>
      <c r="E79" s="26"/>
      <c r="AU79" s="25"/>
      <c r="AV79" s="25"/>
      <c r="AW79" s="28"/>
      <c r="AX79" s="35"/>
      <c r="AY79" s="35"/>
    </row>
    <row r="80" spans="2:51" ht="12" customHeight="1" x14ac:dyDescent="0.25">
      <c r="B80" s="30"/>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28"/>
      <c r="AX80" s="35"/>
      <c r="AY80" s="35"/>
    </row>
    <row r="81" spans="2:51" ht="12" customHeight="1" x14ac:dyDescent="0.25">
      <c r="B81" s="115" t="s">
        <v>25</v>
      </c>
      <c r="C81" s="98"/>
      <c r="D81" s="98"/>
      <c r="E81" s="98"/>
      <c r="F81" s="98"/>
      <c r="G81" s="98"/>
      <c r="H81" s="98"/>
      <c r="I81" s="98"/>
      <c r="J81" s="130" t="s">
        <v>51</v>
      </c>
      <c r="K81" s="130"/>
      <c r="L81" s="130"/>
      <c r="M81" s="130"/>
      <c r="N81" s="130"/>
      <c r="O81" s="130"/>
      <c r="P81" s="130"/>
      <c r="Q81" s="130"/>
      <c r="R81" s="130"/>
      <c r="S81" s="130"/>
      <c r="T81" s="130"/>
      <c r="U81" s="130"/>
      <c r="V81" s="130"/>
      <c r="W81" s="130"/>
      <c r="X81" s="130"/>
      <c r="Y81" s="130"/>
      <c r="Z81" s="130"/>
      <c r="AA81" s="130"/>
      <c r="AB81" s="130"/>
      <c r="AC81" s="130"/>
      <c r="AD81" s="125" t="s">
        <v>47</v>
      </c>
      <c r="AE81" s="125"/>
      <c r="AF81" s="130" t="str">
        <f>CONCATENATE(AX81," km   x   CHF 0.70")</f>
        <v>0 km   x   CHF 0.70</v>
      </c>
      <c r="AG81" s="130"/>
      <c r="AH81" s="130"/>
      <c r="AI81" s="130"/>
      <c r="AJ81" s="130"/>
      <c r="AK81" s="130"/>
      <c r="AL81" s="130"/>
      <c r="AM81" s="130"/>
      <c r="AN81" s="130"/>
      <c r="AO81" s="130"/>
      <c r="AP81" s="130"/>
      <c r="AQ81" s="130"/>
      <c r="AR81" s="130"/>
      <c r="AS81" s="125" t="s">
        <v>47</v>
      </c>
      <c r="AT81" s="127"/>
      <c r="AU81" s="131">
        <f>AU33*0.7</f>
        <v>0</v>
      </c>
      <c r="AV81" s="132"/>
      <c r="AW81" s="28"/>
      <c r="AX81" s="35" t="str">
        <f>TEXT(AU33,"#'##0")</f>
        <v>0</v>
      </c>
      <c r="AY81" s="35"/>
    </row>
    <row r="82" spans="2:51" ht="6" customHeight="1" thickBot="1" x14ac:dyDescent="0.3">
      <c r="B82" s="24"/>
      <c r="C82" s="25"/>
      <c r="D82" s="25"/>
      <c r="E82" s="25"/>
      <c r="F82" s="25"/>
      <c r="G82" s="25"/>
      <c r="H82" s="25"/>
      <c r="I82" s="25"/>
      <c r="J82" s="27"/>
      <c r="K82" s="27"/>
      <c r="L82" s="27"/>
      <c r="M82" s="27"/>
      <c r="N82" s="27"/>
      <c r="O82" s="27"/>
      <c r="P82" s="27"/>
      <c r="Q82" s="27"/>
      <c r="R82" s="27"/>
      <c r="S82" s="27"/>
      <c r="T82" s="27"/>
      <c r="U82" s="27"/>
      <c r="V82" s="27"/>
      <c r="W82" s="27"/>
      <c r="X82" s="27"/>
      <c r="Y82" s="27"/>
      <c r="Z82" s="27"/>
      <c r="AA82" s="27"/>
      <c r="AB82" s="27"/>
      <c r="AC82" s="27"/>
      <c r="AD82" s="27"/>
      <c r="AE82" s="42"/>
      <c r="AF82" s="27"/>
      <c r="AG82" s="27"/>
      <c r="AH82" s="27"/>
      <c r="AI82" s="27"/>
      <c r="AJ82" s="27"/>
      <c r="AK82" s="27"/>
      <c r="AL82" s="27"/>
      <c r="AM82" s="27"/>
      <c r="AN82" s="27"/>
      <c r="AO82" s="27"/>
      <c r="AP82" s="27"/>
      <c r="AQ82" s="27"/>
      <c r="AR82" s="27"/>
      <c r="AS82" s="27"/>
      <c r="AT82" s="42"/>
      <c r="AU82" s="26"/>
      <c r="AV82" s="26"/>
      <c r="AW82" s="28"/>
      <c r="AX82" s="35"/>
      <c r="AY82" s="35"/>
    </row>
    <row r="83" spans="2:51" ht="12" customHeight="1" thickBot="1" x14ac:dyDescent="0.3">
      <c r="B83" s="122" t="s">
        <v>47</v>
      </c>
      <c r="C83" s="81"/>
      <c r="D83" s="81"/>
      <c r="E83" s="126" t="s">
        <v>53</v>
      </c>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F83" s="126" t="str">
        <f>CONCATENATE("Kantonale Steuern (max. CHF ",AY83,")")</f>
        <v>Kantonale Steuern (max. CHF 0)</v>
      </c>
      <c r="AG83" s="126"/>
      <c r="AH83" s="126"/>
      <c r="AI83" s="126"/>
      <c r="AJ83" s="126"/>
      <c r="AK83" s="126"/>
      <c r="AL83" s="126"/>
      <c r="AM83" s="126"/>
      <c r="AN83" s="126"/>
      <c r="AO83" s="126"/>
      <c r="AP83" s="126"/>
      <c r="AQ83" s="126"/>
      <c r="AR83" s="126"/>
      <c r="AS83" s="126"/>
      <c r="AU83" s="128">
        <f>IF($AU$81&gt;AX83,AX83,$AU$81)</f>
        <v>0</v>
      </c>
      <c r="AV83" s="129"/>
      <c r="AW83" s="28"/>
      <c r="AX83" s="35">
        <f>IF(AU3="",0,(VLOOKUP(AU3,Grunddaten!B5:C16,2,TRUE)))</f>
        <v>0</v>
      </c>
      <c r="AY83" s="35" t="str">
        <f>TEXT(AX83,"#'##0")</f>
        <v>0</v>
      </c>
    </row>
    <row r="84" spans="2:51" ht="6" customHeight="1" thickBot="1" x14ac:dyDescent="0.3">
      <c r="B84" s="123"/>
      <c r="C84" s="81"/>
      <c r="D84" s="81"/>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F84" s="26"/>
      <c r="AG84" s="26"/>
      <c r="AH84" s="26"/>
      <c r="AI84" s="26"/>
      <c r="AJ84" s="26"/>
      <c r="AK84" s="26"/>
      <c r="AL84" s="26"/>
      <c r="AM84" s="26"/>
      <c r="AN84" s="26"/>
      <c r="AO84" s="26"/>
      <c r="AP84" s="26"/>
      <c r="AQ84" s="26"/>
      <c r="AR84" s="26"/>
      <c r="AS84" s="26"/>
      <c r="AU84" s="26"/>
      <c r="AV84" s="26"/>
      <c r="AW84" s="28"/>
      <c r="AX84" s="35"/>
      <c r="AY84" s="35"/>
    </row>
    <row r="85" spans="2:51" ht="12" customHeight="1" thickBot="1" x14ac:dyDescent="0.3">
      <c r="B85" s="123"/>
      <c r="C85" s="81"/>
      <c r="D85" s="81"/>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F85" s="126" t="str">
        <f>CONCATENATE("Direkte Bundessteuer (max. CHF ",AY85,")")</f>
        <v>Direkte Bundessteuer (max. CHF 0)</v>
      </c>
      <c r="AG85" s="126"/>
      <c r="AH85" s="126"/>
      <c r="AI85" s="126"/>
      <c r="AJ85" s="126"/>
      <c r="AK85" s="126"/>
      <c r="AL85" s="126"/>
      <c r="AM85" s="126"/>
      <c r="AN85" s="126"/>
      <c r="AO85" s="126"/>
      <c r="AP85" s="126"/>
      <c r="AQ85" s="126"/>
      <c r="AR85" s="126"/>
      <c r="AS85" s="126"/>
      <c r="AU85" s="128">
        <f>IF($AU$81&gt;AX85,AX85,$AU$81)</f>
        <v>0</v>
      </c>
      <c r="AV85" s="129"/>
      <c r="AW85" s="28"/>
      <c r="AX85" s="35">
        <f>IF(AU3="",0,(VLOOKUP(AU3,Grunddaten!D5:E16,2,TRUE)))</f>
        <v>0</v>
      </c>
      <c r="AY85" s="35" t="str">
        <f>TEXT(AX85,"#'##0")</f>
        <v>0</v>
      </c>
    </row>
    <row r="86" spans="2:51" ht="12" customHeight="1" x14ac:dyDescent="0.25">
      <c r="B86" s="32"/>
      <c r="C86" s="26"/>
      <c r="D86" s="26"/>
      <c r="E86" s="26"/>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28"/>
      <c r="AX86" s="35"/>
      <c r="AY86" s="35"/>
    </row>
    <row r="87" spans="2:51" ht="12" customHeight="1" x14ac:dyDescent="0.25">
      <c r="B87" s="26"/>
      <c r="C87" s="26"/>
      <c r="D87" s="26"/>
      <c r="E87" s="26"/>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28"/>
      <c r="AX87" s="35"/>
      <c r="AY87" s="35"/>
    </row>
    <row r="88" spans="2:51" ht="12" customHeight="1" thickBot="1" x14ac:dyDescent="0.3">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28"/>
      <c r="AX88" s="35"/>
      <c r="AY88" s="35"/>
    </row>
    <row r="89" spans="2:51" ht="12" customHeight="1" thickBot="1" x14ac:dyDescent="0.3">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28"/>
      <c r="AX89" s="35"/>
      <c r="AY89" s="35"/>
    </row>
    <row r="90" spans="2:51" ht="12" customHeight="1" thickBot="1" x14ac:dyDescent="0.3">
      <c r="B90" s="115" t="s">
        <v>54</v>
      </c>
      <c r="C90" s="98"/>
      <c r="D90" s="98"/>
      <c r="E90" s="98"/>
      <c r="F90" s="98"/>
      <c r="G90" s="98"/>
      <c r="H90" s="98"/>
      <c r="I90" s="98"/>
      <c r="J90" s="26"/>
      <c r="K90" s="126" t="s">
        <v>55</v>
      </c>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c r="AU90" s="128">
        <v>0</v>
      </c>
      <c r="AV90" s="129"/>
      <c r="AW90" s="28"/>
      <c r="AX90" s="35"/>
      <c r="AY90" s="35"/>
    </row>
    <row r="91" spans="2:51" ht="12" customHeight="1" x14ac:dyDescent="0.25">
      <c r="B91" s="32"/>
      <c r="AW91" s="28"/>
    </row>
    <row r="92" spans="2:51" ht="12" customHeight="1" x14ac:dyDescent="0.25">
      <c r="AW92" s="28"/>
    </row>
    <row r="93" spans="2:51" ht="12" customHeight="1" x14ac:dyDescent="0.25">
      <c r="AW93" s="28"/>
    </row>
    <row r="94" spans="2:51" ht="12" customHeight="1" x14ac:dyDescent="0.25">
      <c r="AW94" s="28"/>
    </row>
    <row r="95" spans="2:51" ht="24" customHeight="1" x14ac:dyDescent="0.25">
      <c r="B95" s="88" t="s">
        <v>56</v>
      </c>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90"/>
      <c r="AW95" s="28"/>
    </row>
    <row r="96" spans="2:51" ht="12" customHeight="1" x14ac:dyDescent="0.25">
      <c r="AW96" s="28"/>
    </row>
    <row r="97" spans="2:49" ht="12" customHeight="1" x14ac:dyDescent="0.25">
      <c r="AW97" s="28"/>
    </row>
    <row r="98" spans="2:49" ht="12" customHeight="1" x14ac:dyDescent="0.25">
      <c r="AW98" s="28"/>
    </row>
    <row r="99" spans="2:49" ht="12" customHeight="1" x14ac:dyDescent="0.25">
      <c r="AW99" s="28"/>
    </row>
    <row r="100" spans="2:49" ht="12" customHeight="1" x14ac:dyDescent="0.25">
      <c r="B100" s="61" t="s">
        <v>57</v>
      </c>
      <c r="C100" s="61"/>
      <c r="D100" s="61"/>
      <c r="E100" s="61"/>
      <c r="F100" s="61"/>
      <c r="G100" s="61"/>
      <c r="H100" s="61"/>
      <c r="I100" s="61"/>
      <c r="J100" s="61"/>
      <c r="K100" s="61"/>
      <c r="L100" s="61"/>
      <c r="M100" s="61"/>
      <c r="N100" s="61"/>
      <c r="O100" s="61"/>
      <c r="P100" s="61"/>
      <c r="Q100" s="61"/>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W100" s="28"/>
    </row>
    <row r="101" spans="2:49" ht="12" customHeight="1" x14ac:dyDescent="0.25">
      <c r="AW101" s="28"/>
    </row>
    <row r="102" spans="2:49" ht="12" customHeight="1" x14ac:dyDescent="0.25">
      <c r="AW102" s="28"/>
    </row>
    <row r="103" spans="2:49" ht="12" customHeight="1" x14ac:dyDescent="0.25">
      <c r="AW103" s="28"/>
    </row>
    <row r="104" spans="2:49" ht="12" customHeight="1" x14ac:dyDescent="0.25">
      <c r="B104" s="61" t="s">
        <v>58</v>
      </c>
      <c r="C104" s="61"/>
      <c r="D104" s="61"/>
      <c r="E104" s="61"/>
      <c r="F104" s="61"/>
      <c r="G104" s="61"/>
      <c r="H104" s="61"/>
      <c r="I104" s="61"/>
      <c r="J104" s="61"/>
      <c r="K104" s="61"/>
      <c r="L104" s="61"/>
      <c r="M104" s="61"/>
      <c r="N104" s="61"/>
      <c r="O104" s="61"/>
      <c r="P104" s="61"/>
      <c r="Q104" s="61"/>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W104" s="28"/>
    </row>
    <row r="105" spans="2:49" ht="12" customHeight="1" x14ac:dyDescent="0.25">
      <c r="AW105" s="28"/>
    </row>
    <row r="106" spans="2:49" ht="12" customHeight="1" x14ac:dyDescent="0.25">
      <c r="AW106" s="28"/>
    </row>
    <row r="107" spans="2:49" ht="12" customHeight="1" x14ac:dyDescent="0.25">
      <c r="AW107" s="28"/>
    </row>
    <row r="108" spans="2:49" ht="12" customHeight="1" x14ac:dyDescent="0.25">
      <c r="B108" s="61" t="s">
        <v>59</v>
      </c>
      <c r="C108" s="61"/>
      <c r="D108" s="61"/>
      <c r="E108" s="61"/>
      <c r="F108" s="61"/>
      <c r="G108" s="61"/>
      <c r="H108" s="61"/>
      <c r="I108" s="61"/>
      <c r="J108" s="61"/>
      <c r="K108" s="61"/>
      <c r="L108" s="61"/>
      <c r="M108" s="61"/>
      <c r="N108" s="61"/>
      <c r="O108" s="61"/>
      <c r="P108" s="61"/>
      <c r="Q108" s="61"/>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W108" s="28"/>
    </row>
    <row r="109" spans="2:49" ht="12" customHeight="1" x14ac:dyDescent="0.25">
      <c r="AW109" s="28"/>
    </row>
    <row r="110" spans="2:49" ht="12" customHeight="1" x14ac:dyDescent="0.25">
      <c r="AW110" s="28"/>
    </row>
    <row r="111" spans="2:49" ht="12" customHeight="1" x14ac:dyDescent="0.25">
      <c r="AW111" s="28"/>
    </row>
    <row r="112" spans="2:49" ht="12" customHeight="1" x14ac:dyDescent="0.25">
      <c r="B112" s="61" t="s">
        <v>60</v>
      </c>
      <c r="C112" s="61"/>
      <c r="D112" s="61"/>
      <c r="E112" s="61"/>
      <c r="F112" s="61"/>
      <c r="G112" s="61"/>
      <c r="H112" s="61"/>
      <c r="I112" s="61"/>
      <c r="J112" s="61"/>
      <c r="K112" s="61"/>
      <c r="L112" s="61"/>
      <c r="M112" s="61"/>
      <c r="N112" s="61"/>
      <c r="O112" s="61"/>
      <c r="P112" s="61"/>
      <c r="Q112" s="61"/>
      <c r="AW112" s="28"/>
    </row>
    <row r="113" spans="2:51" ht="12" customHeight="1" x14ac:dyDescent="0.25">
      <c r="B113" s="28" t="s">
        <v>61</v>
      </c>
      <c r="C113" s="61" t="s">
        <v>66</v>
      </c>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28"/>
    </row>
    <row r="114" spans="2:51" s="51" customFormat="1" ht="12" customHeight="1" x14ac:dyDescent="0.25">
      <c r="B114" s="51" t="s">
        <v>61</v>
      </c>
      <c r="C114" s="61" t="s">
        <v>71</v>
      </c>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X114" s="23"/>
      <c r="AY114" s="23"/>
    </row>
    <row r="115" spans="2:51" ht="12" customHeight="1" x14ac:dyDescent="0.25">
      <c r="B115" s="28" t="s">
        <v>61</v>
      </c>
      <c r="C115" s="61" t="s">
        <v>67</v>
      </c>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28"/>
    </row>
    <row r="116" spans="2:51" ht="12" customHeight="1" x14ac:dyDescent="0.25">
      <c r="B116" s="28" t="s">
        <v>61</v>
      </c>
      <c r="C116" s="61" t="str">
        <f>CONCATENATE("Fahrtenbuch ",AU3)</f>
        <v xml:space="preserve">Fahrtenbuch </v>
      </c>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28"/>
    </row>
    <row r="117" spans="2:51" ht="12" customHeight="1" x14ac:dyDescent="0.25">
      <c r="B117" s="28" t="s">
        <v>61</v>
      </c>
      <c r="C117" s="61" t="s">
        <v>62</v>
      </c>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28"/>
    </row>
    <row r="118" spans="2:51" ht="12" customHeight="1" x14ac:dyDescent="0.25">
      <c r="AW118" s="28"/>
    </row>
    <row r="119" spans="2:51" ht="12" customHeight="1" x14ac:dyDescent="0.25"/>
    <row r="120" spans="2:51" ht="12" customHeight="1" x14ac:dyDescent="0.25"/>
    <row r="121" spans="2:51" ht="12" customHeight="1" x14ac:dyDescent="0.25"/>
    <row r="122" spans="2:51" ht="12" customHeight="1" x14ac:dyDescent="0.25"/>
    <row r="123" spans="2:51" ht="12" customHeight="1" x14ac:dyDescent="0.25"/>
    <row r="124" spans="2:51" ht="12" customHeight="1" x14ac:dyDescent="0.25"/>
    <row r="125" spans="2:51" ht="12" customHeight="1" x14ac:dyDescent="0.25"/>
    <row r="126" spans="2:51" ht="12" customHeight="1" x14ac:dyDescent="0.25"/>
  </sheetData>
  <sheetProtection algorithmName="SHA-512" hashValue="TTVoXpEMkqR3RsgVBr+s0JgWcgAC+DvCpOwAMoinaRvrxpxJTbnhT77aPO6Yi2POrwQz+3GtEn95Ug15tXnc6g==" saltValue="tHA1Ihznvmzx9cBLmVAvkA==" spinCount="100000" sheet="1" objects="1" scenarios="1" selectLockedCells="1"/>
  <mergeCells count="139">
    <mergeCell ref="C114:AV114"/>
    <mergeCell ref="C117:AV117"/>
    <mergeCell ref="B5:AV6"/>
    <mergeCell ref="AI15:AN15"/>
    <mergeCell ref="AI16:AN16"/>
    <mergeCell ref="AI17:AN17"/>
    <mergeCell ref="M15:AG15"/>
    <mergeCell ref="M16:AG16"/>
    <mergeCell ref="M17:AG17"/>
    <mergeCell ref="E76:AS76"/>
    <mergeCell ref="E83:AD85"/>
    <mergeCell ref="AN22:AR22"/>
    <mergeCell ref="AS22:AV22"/>
    <mergeCell ref="B22:K22"/>
    <mergeCell ref="B108:Q108"/>
    <mergeCell ref="B112:Q112"/>
    <mergeCell ref="C113:AV113"/>
    <mergeCell ref="C115:AV115"/>
    <mergeCell ref="C116:AV116"/>
    <mergeCell ref="B100:Q100"/>
    <mergeCell ref="B104:Q104"/>
    <mergeCell ref="K90:AS90"/>
    <mergeCell ref="B90:I90"/>
    <mergeCell ref="AU90:AV90"/>
    <mergeCell ref="B83:D85"/>
    <mergeCell ref="AD71:AE72"/>
    <mergeCell ref="AD81:AE81"/>
    <mergeCell ref="AF83:AS83"/>
    <mergeCell ref="AF85:AS85"/>
    <mergeCell ref="AS81:AT81"/>
    <mergeCell ref="AS71:AT72"/>
    <mergeCell ref="AU83:AV83"/>
    <mergeCell ref="AU85:AV85"/>
    <mergeCell ref="AU76:AV76"/>
    <mergeCell ref="B76:D76"/>
    <mergeCell ref="B81:I81"/>
    <mergeCell ref="J81:AC81"/>
    <mergeCell ref="AF81:AR81"/>
    <mergeCell ref="AU81:AV81"/>
    <mergeCell ref="AU73:AV73"/>
    <mergeCell ref="AU74:AV74"/>
    <mergeCell ref="T73:AT73"/>
    <mergeCell ref="T74:AT74"/>
    <mergeCell ref="B11:AV11"/>
    <mergeCell ref="J71:AC71"/>
    <mergeCell ref="J72:AC72"/>
    <mergeCell ref="B71:I72"/>
    <mergeCell ref="AF71:AR71"/>
    <mergeCell ref="AF72:AR72"/>
    <mergeCell ref="AU71:AV72"/>
    <mergeCell ref="AD31:AG31"/>
    <mergeCell ref="AD32:AG32"/>
    <mergeCell ref="AD33:AG33"/>
    <mergeCell ref="AD34:AG34"/>
    <mergeCell ref="AD35:AG35"/>
    <mergeCell ref="AH52:AT53"/>
    <mergeCell ref="AU52:AV53"/>
    <mergeCell ref="B67:AU67"/>
    <mergeCell ref="AU56:AV56"/>
    <mergeCell ref="AH49:AT49"/>
    <mergeCell ref="AH50:AT50"/>
    <mergeCell ref="AH51:AT51"/>
    <mergeCell ref="AH56:AT56"/>
    <mergeCell ref="AH54:AT55"/>
    <mergeCell ref="AU54:AV55"/>
    <mergeCell ref="B47:AU47"/>
    <mergeCell ref="AU49:AV49"/>
    <mergeCell ref="AU50:AV50"/>
    <mergeCell ref="AU51:AV51"/>
    <mergeCell ref="B13:L13"/>
    <mergeCell ref="B14:L14"/>
    <mergeCell ref="B15:L15"/>
    <mergeCell ref="B16:L16"/>
    <mergeCell ref="M13:AV13"/>
    <mergeCell ref="M14:AV14"/>
    <mergeCell ref="AO15:AV15"/>
    <mergeCell ref="AO16:AV16"/>
    <mergeCell ref="B17:L17"/>
    <mergeCell ref="B20:AE20"/>
    <mergeCell ref="AO17:AV17"/>
    <mergeCell ref="AH41:AS41"/>
    <mergeCell ref="AH42:AS42"/>
    <mergeCell ref="W41:Z42"/>
    <mergeCell ref="W40:Z40"/>
    <mergeCell ref="W43:Z43"/>
    <mergeCell ref="AF29:AG29"/>
    <mergeCell ref="B23:K23"/>
    <mergeCell ref="I32:AB32"/>
    <mergeCell ref="I33:AB33"/>
    <mergeCell ref="AI35:AT35"/>
    <mergeCell ref="B32:C33"/>
    <mergeCell ref="B31:C31"/>
    <mergeCell ref="B2:AV2"/>
    <mergeCell ref="AU3:AV3"/>
    <mergeCell ref="B95:AV95"/>
    <mergeCell ref="B7:AV7"/>
    <mergeCell ref="AF3:AI3"/>
    <mergeCell ref="B3:AE4"/>
    <mergeCell ref="AJ3:AN3"/>
    <mergeCell ref="AP3:AT3"/>
    <mergeCell ref="AU40:AV40"/>
    <mergeCell ref="AU41:AV41"/>
    <mergeCell ref="AU42:AV42"/>
    <mergeCell ref="AU43:AV43"/>
    <mergeCell ref="AU44:AV44"/>
    <mergeCell ref="AA41:AG42"/>
    <mergeCell ref="AU29:AV29"/>
    <mergeCell ref="B38:AU38"/>
    <mergeCell ref="D31:AC31"/>
    <mergeCell ref="AU35:AV35"/>
    <mergeCell ref="W44:Z44"/>
    <mergeCell ref="AA40:AT40"/>
    <mergeCell ref="AA43:AT43"/>
    <mergeCell ref="AA44:AT44"/>
    <mergeCell ref="B40:S44"/>
    <mergeCell ref="B49:AF56"/>
    <mergeCell ref="AH59:AT59"/>
    <mergeCell ref="AU59:AV59"/>
    <mergeCell ref="AU62:AV62"/>
    <mergeCell ref="AH61:AT63"/>
    <mergeCell ref="B59:AF63"/>
    <mergeCell ref="B24:P24"/>
    <mergeCell ref="Q22:AL22"/>
    <mergeCell ref="Q25:AB25"/>
    <mergeCell ref="Q26:AB26"/>
    <mergeCell ref="Q24:AB24"/>
    <mergeCell ref="Q23:AB23"/>
    <mergeCell ref="AU31:AV32"/>
    <mergeCell ref="AU33:AV34"/>
    <mergeCell ref="D34:AC34"/>
    <mergeCell ref="D35:AC35"/>
    <mergeCell ref="AI31:AT32"/>
    <mergeCell ref="AI33:AT34"/>
    <mergeCell ref="B25:K25"/>
    <mergeCell ref="B26:K26"/>
    <mergeCell ref="B34:C34"/>
    <mergeCell ref="B35:C35"/>
    <mergeCell ref="B29:AE29"/>
    <mergeCell ref="D32:H33"/>
  </mergeCells>
  <conditionalFormatting sqref="B5:AV6">
    <cfRule type="expression" dxfId="8" priority="9">
      <formula>$AX$3+$AY$3&lt;2</formula>
    </cfRule>
  </conditionalFormatting>
  <conditionalFormatting sqref="B7:AV118">
    <cfRule type="expression" dxfId="7" priority="8">
      <formula>$AX$3+$AY$3&lt;2</formula>
    </cfRule>
  </conditionalFormatting>
  <conditionalFormatting sqref="AS23:AV24">
    <cfRule type="expression" dxfId="6" priority="7">
      <formula>$AX$3+$AY$3&lt;2</formula>
    </cfRule>
  </conditionalFormatting>
  <conditionalFormatting sqref="AI16:AI17">
    <cfRule type="expression" dxfId="5" priority="6">
      <formula>$AX$3+$AY$3&lt;2</formula>
    </cfRule>
  </conditionalFormatting>
  <conditionalFormatting sqref="AS22:AV22">
    <cfRule type="expression" dxfId="4" priority="5">
      <formula>$AX$3+$AY$3&lt;2</formula>
    </cfRule>
  </conditionalFormatting>
  <conditionalFormatting sqref="Q24">
    <cfRule type="expression" dxfId="3" priority="4">
      <formula>$AX$3+$AY$3&lt;2</formula>
    </cfRule>
  </conditionalFormatting>
  <conditionalFormatting sqref="Q23">
    <cfRule type="expression" dxfId="2" priority="3">
      <formula>$AX$3+$AY$3&lt;2</formula>
    </cfRule>
  </conditionalFormatting>
  <conditionalFormatting sqref="B57:AV58">
    <cfRule type="expression" dxfId="1" priority="2">
      <formula>$AX$3+$AY$3&lt;2</formula>
    </cfRule>
  </conditionalFormatting>
  <conditionalFormatting sqref="Q26">
    <cfRule type="expression" dxfId="0" priority="1">
      <formula>$AX$3+$AY$3&lt;2</formula>
    </cfRule>
  </conditionalFormatting>
  <dataValidations count="6">
    <dataValidation type="whole" operator="greaterThanOrEqual" allowBlank="1" showInputMessage="1" showErrorMessage="1" errorTitle="Fehleingabe" error="Diese Berechnungshilfe kann erst ab der Steuerperiode 2016 angewendet werden._x000a__x000a_Bitte erfassen Sie ein Jahr grösser als 2015." sqref="AU3:AV3">
      <formula1>2016</formula1>
    </dataValidation>
    <dataValidation type="whole" allowBlank="1" showInputMessage="1" showErrorMessage="1" errorTitle="Fehleingabe" error="Die PID-Nr. besteht aus reinen Zahlen. Bitte überprüfen Sie Ihre Eingabe." sqref="AJ3:AN3">
      <formula1>0</formula1>
      <formula2>999999999</formula2>
    </dataValidation>
    <dataValidation type="whole" operator="greaterThanOrEqual" allowBlank="1" showInputMessage="1" showErrorMessage="1" errorTitle="Fehlerhafte Eingabe" error="Bitte erfassen Sie einen korrekten Zahlenwert." sqref="AU57:AV58">
      <formula1>0</formula1>
    </dataValidation>
    <dataValidation type="whole" operator="greaterThanOrEqual" allowBlank="1" showInputMessage="1" showErrorMessage="1" errorTitle="Fehlerhafte Eingabe" error="Bitte erfassen Sie einen korrekten Zahlenwert in einem ganzen Frankenwert (ohne Rappen)." sqref="AU73:AV74">
      <formula1>-9999999</formula1>
    </dataValidation>
    <dataValidation type="whole" operator="greaterThanOrEqual" allowBlank="1" showInputMessage="1" showErrorMessage="1" errorTitle="Fehlerhafte Eingabe" error="Bitte erfassen Sie einen korrekten Zahlenwert in einem ganzen Frankenwert (ohne Rappen)." sqref="Q24:AB24 Q26:AB26 AU40:AV43 AU49:AV55">
      <formula1>0</formula1>
    </dataValidation>
    <dataValidation type="whole" operator="greaterThanOrEqual" allowBlank="1" showInputMessage="1" showErrorMessage="1" errorTitle="Fehlerhafte Eingabe" error="Bitte erfassen Sie einen korrekten Zahlenwert (nur ganze Kilometer, ohne Dezimalstellen)." sqref="AD31:AG34 AU31:AV34">
      <formula1>0</formula1>
    </dataValidation>
  </dataValidations>
  <printOptions horizontalCentered="1"/>
  <pageMargins left="0.70866141732283472" right="0.70866141732283472" top="0.31496062992125984" bottom="0.47244094488188981" header="0.11811023622047245" footer="0.27559055118110237"/>
  <pageSetup paperSize="9" scale="84" fitToHeight="0" orientation="portrait" blackAndWhite="1" r:id="rId1"/>
  <headerFooter>
    <oddFooter>&amp;L&amp;"Arial,Standard"&amp;8&amp;Z&amp;F&amp;R&amp;"Arial,Standard"&amp;8Seite &amp;P / Druckdatum: &amp;D, &amp;T Uhr</oddFooter>
  </headerFooter>
  <rowBreaks count="1" manualBreakCount="1">
    <brk id="6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6"/>
  <sheetViews>
    <sheetView showGridLines="0" showRowColHeaders="0" workbookViewId="0">
      <selection activeCell="G8" sqref="A1:XFD1048576"/>
    </sheetView>
  </sheetViews>
  <sheetFormatPr baseColWidth="10" defaultColWidth="11.5703125" defaultRowHeight="14.25" x14ac:dyDescent="0.2"/>
  <cols>
    <col min="1" max="1" width="4.28515625" style="1" customWidth="1"/>
    <col min="2" max="2" width="11.5703125" style="1"/>
    <col min="3" max="3" width="11.5703125" style="2"/>
    <col min="4" max="4" width="13.28515625" style="3" customWidth="1"/>
    <col min="5" max="5" width="13.28515625" style="2" customWidth="1"/>
    <col min="6" max="16384" width="11.5703125" style="1"/>
  </cols>
  <sheetData>
    <row r="1" spans="2:5" ht="13.15" customHeight="1" thickBot="1" x14ac:dyDescent="0.25"/>
    <row r="2" spans="2:5" ht="15.75" thickBot="1" x14ac:dyDescent="0.3">
      <c r="B2" s="139" t="s">
        <v>0</v>
      </c>
      <c r="C2" s="140"/>
      <c r="D2" s="140"/>
      <c r="E2" s="141"/>
    </row>
    <row r="3" spans="2:5" ht="15" thickBot="1" x14ac:dyDescent="0.25"/>
    <row r="4" spans="2:5" ht="14.45" customHeight="1" thickBot="1" x14ac:dyDescent="0.3">
      <c r="B4" s="4" t="s">
        <v>1</v>
      </c>
      <c r="C4" s="5" t="s">
        <v>2</v>
      </c>
      <c r="D4" s="6" t="s">
        <v>1</v>
      </c>
      <c r="E4" s="5" t="s">
        <v>3</v>
      </c>
    </row>
    <row r="5" spans="2:5" x14ac:dyDescent="0.2">
      <c r="B5" s="13">
        <v>2016</v>
      </c>
      <c r="C5" s="14">
        <v>10000</v>
      </c>
      <c r="D5" s="7">
        <v>2016</v>
      </c>
      <c r="E5" s="8">
        <v>3000</v>
      </c>
    </row>
    <row r="6" spans="2:5" x14ac:dyDescent="0.2">
      <c r="B6" s="15">
        <v>2017</v>
      </c>
      <c r="C6" s="16">
        <v>8000</v>
      </c>
      <c r="D6" s="9"/>
      <c r="E6" s="10"/>
    </row>
    <row r="7" spans="2:5" x14ac:dyDescent="0.2">
      <c r="B7" s="15"/>
      <c r="C7" s="16"/>
      <c r="D7" s="9"/>
      <c r="E7" s="10"/>
    </row>
    <row r="8" spans="2:5" x14ac:dyDescent="0.2">
      <c r="B8" s="17"/>
      <c r="C8" s="16"/>
      <c r="D8" s="9"/>
      <c r="E8" s="10"/>
    </row>
    <row r="9" spans="2:5" x14ac:dyDescent="0.2">
      <c r="B9" s="18"/>
      <c r="C9" s="19"/>
      <c r="D9" s="9"/>
      <c r="E9" s="10"/>
    </row>
    <row r="10" spans="2:5" x14ac:dyDescent="0.2">
      <c r="B10" s="18"/>
      <c r="C10" s="19"/>
      <c r="D10" s="9"/>
      <c r="E10" s="10"/>
    </row>
    <row r="11" spans="2:5" x14ac:dyDescent="0.2">
      <c r="B11" s="18"/>
      <c r="C11" s="19"/>
      <c r="D11" s="9"/>
      <c r="E11" s="10"/>
    </row>
    <row r="12" spans="2:5" x14ac:dyDescent="0.2">
      <c r="B12" s="17"/>
      <c r="C12" s="16"/>
      <c r="D12" s="9"/>
      <c r="E12" s="10"/>
    </row>
    <row r="13" spans="2:5" x14ac:dyDescent="0.2">
      <c r="B13" s="17"/>
      <c r="C13" s="16"/>
      <c r="D13" s="9"/>
      <c r="E13" s="10"/>
    </row>
    <row r="14" spans="2:5" x14ac:dyDescent="0.2">
      <c r="B14" s="17"/>
      <c r="C14" s="16"/>
      <c r="D14" s="9"/>
      <c r="E14" s="10"/>
    </row>
    <row r="15" spans="2:5" x14ac:dyDescent="0.2">
      <c r="B15" s="17"/>
      <c r="C15" s="16"/>
      <c r="D15" s="9"/>
      <c r="E15" s="10"/>
    </row>
    <row r="16" spans="2:5" ht="15" thickBot="1" x14ac:dyDescent="0.25">
      <c r="B16" s="20"/>
      <c r="C16" s="21"/>
      <c r="D16" s="11"/>
      <c r="E16" s="12"/>
    </row>
  </sheetData>
  <sheetProtection algorithmName="SHA-512" hashValue="wWlldvaMo6hhK2jismJgE5Git14ryc743WFxsJubeZH+vZTkwqOKt/Ook2hLBJqENyTaDsz25XBo5xihq7h4gg==" saltValue="rbijiEN2I82Rvdk/nhjAcg==" spinCount="100000" sheet="1" objects="1" scenarios="1" selectLockedCells="1" selectUnlockedCells="1"/>
  <mergeCells count="1">
    <mergeCell ref="B2:E2"/>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Eingabe_Ausgabe</vt:lpstr>
      <vt:lpstr>Grunddaten</vt:lpstr>
      <vt:lpstr>Eingabe_Ausgabe!Druckbereich</vt:lpstr>
      <vt:lpstr>Eingabe_Ausgabe!Drucktitel</vt:lpstr>
    </vt:vector>
  </TitlesOfParts>
  <Company>Kantonale Verwaltung Schwyz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Annen</dc:creator>
  <cp:lastModifiedBy>Christian Annen</cp:lastModifiedBy>
  <cp:lastPrinted>2019-11-06T05:36:11Z</cp:lastPrinted>
  <dcterms:created xsi:type="dcterms:W3CDTF">2017-04-11T04:54:59Z</dcterms:created>
  <dcterms:modified xsi:type="dcterms:W3CDTF">2019-11-06T05:39:33Z</dcterms:modified>
</cp:coreProperties>
</file>